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kova\Desktop\отчет за 2022 год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Лист1!$A$1:$F$218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" l="1"/>
  <c r="E46" i="1"/>
  <c r="E104" i="1" l="1"/>
  <c r="E94" i="1"/>
  <c r="E84" i="1"/>
  <c r="E24" i="1"/>
  <c r="E19" i="1"/>
  <c r="E116" i="1" l="1"/>
  <c r="E16" i="1"/>
  <c r="E14" i="1" s="1"/>
  <c r="E15" i="1"/>
  <c r="E10" i="1" l="1"/>
  <c r="E11" i="1"/>
  <c r="E9" i="1" s="1"/>
  <c r="E99" i="1" l="1"/>
  <c r="E79" i="1"/>
  <c r="E64" i="1"/>
  <c r="E49" i="1"/>
  <c r="E44" i="1"/>
  <c r="E39" i="1"/>
  <c r="E17" i="1"/>
  <c r="E12" i="1" s="1"/>
  <c r="E18" i="1"/>
  <c r="E13" i="1" s="1"/>
  <c r="E115" i="1"/>
  <c r="E114" i="1" s="1"/>
  <c r="E117" i="1"/>
  <c r="E118" i="1"/>
  <c r="E214" i="1"/>
  <c r="E189" i="1"/>
  <c r="E194" i="1"/>
  <c r="E185" i="1"/>
  <c r="E186" i="1"/>
  <c r="E187" i="1"/>
  <c r="E184" i="1" s="1"/>
  <c r="E179" i="1"/>
  <c r="E159" i="1"/>
  <c r="E149" i="1"/>
  <c r="E144" i="1"/>
  <c r="E139" i="1"/>
  <c r="E129" i="1"/>
  <c r="E124" i="1"/>
  <c r="E119" i="1"/>
  <c r="D118" i="1" l="1"/>
  <c r="D117" i="1"/>
  <c r="D116" i="1"/>
  <c r="D115" i="1"/>
  <c r="D179" i="1"/>
  <c r="D18" i="1"/>
  <c r="D17" i="1"/>
  <c r="D16" i="1"/>
  <c r="D15" i="1"/>
  <c r="D84" i="1"/>
  <c r="D64" i="1"/>
  <c r="D39" i="1"/>
  <c r="D19" i="1"/>
  <c r="D149" i="1" l="1"/>
  <c r="E59" i="1" l="1"/>
  <c r="D187" i="1"/>
  <c r="D186" i="1"/>
  <c r="D185" i="1"/>
  <c r="D214" i="1"/>
  <c r="D194" i="1"/>
  <c r="D189" i="1"/>
  <c r="D159" i="1"/>
  <c r="D144" i="1"/>
  <c r="D13" i="1"/>
  <c r="D12" i="1"/>
  <c r="D79" i="1"/>
  <c r="D24" i="1"/>
  <c r="D10" i="1" l="1"/>
  <c r="D184" i="1"/>
  <c r="D11" i="1"/>
  <c r="D139" i="1"/>
  <c r="D129" i="1"/>
  <c r="D124" i="1"/>
  <c r="D119" i="1"/>
  <c r="F69" i="1"/>
  <c r="F17" i="1" l="1"/>
  <c r="F12" i="1" s="1"/>
  <c r="D104" i="1"/>
  <c r="D99" i="1"/>
  <c r="D94" i="1"/>
  <c r="D49" i="1"/>
  <c r="D44" i="1"/>
  <c r="D114" i="1" l="1"/>
  <c r="D14" i="1"/>
  <c r="D59" i="1"/>
  <c r="F54" i="1" l="1"/>
  <c r="F35" i="1" l="1"/>
  <c r="F36" i="1"/>
  <c r="F37" i="1"/>
  <c r="F38" i="1"/>
  <c r="F34" i="1" l="1"/>
  <c r="F20" i="1"/>
  <c r="F22" i="1"/>
  <c r="F23" i="1"/>
  <c r="F45" i="1"/>
  <c r="F46" i="1"/>
  <c r="F47" i="1"/>
  <c r="F48" i="1"/>
  <c r="F50" i="1"/>
  <c r="F51" i="1"/>
  <c r="F52" i="1"/>
  <c r="F53" i="1"/>
  <c r="F44" i="1" l="1"/>
  <c r="F49" i="1"/>
  <c r="F21" i="1"/>
  <c r="F19" i="1"/>
  <c r="F18" i="1"/>
  <c r="F13" i="1" s="1"/>
  <c r="F15" i="1"/>
  <c r="F10" i="1" s="1"/>
  <c r="D9" i="1" l="1"/>
  <c r="F16" i="1"/>
  <c r="F11" i="1" s="1"/>
  <c r="F9" i="1" s="1"/>
  <c r="F14" i="1"/>
</calcChain>
</file>

<file path=xl/sharedStrings.xml><?xml version="1.0" encoding="utf-8"?>
<sst xmlns="http://schemas.openxmlformats.org/spreadsheetml/2006/main" count="311" uniqueCount="102">
  <si>
    <t>Статус</t>
  </si>
  <si>
    <t>Источники ресурсного обеспечения</t>
  </si>
  <si>
    <t>% исполнения</t>
  </si>
  <si>
    <t>Государственная программа</t>
  </si>
  <si>
    <t>«Обеспечение доступным и комфортным жильем и коммунальными услугами граждан в Курской области»</t>
  </si>
  <si>
    <t>Всего</t>
  </si>
  <si>
    <t>Подпрограмма 1</t>
  </si>
  <si>
    <t>«Создание условий для обеспечения доступным и комфортным жильем граждан в Курской области»</t>
  </si>
  <si>
    <t>федеральный бюджет</t>
  </si>
  <si>
    <t>областной бюджет</t>
  </si>
  <si>
    <t>местные бюджеты</t>
  </si>
  <si>
    <t>внебюджетные источники</t>
  </si>
  <si>
    <t>«Создание условий для развития социальной и инженерной инфраструктуры муниципальных образований Курской области»</t>
  </si>
  <si>
    <t>«Переселение граждан в Курской области из непригодного для проживания жилищного фонда, не подпадающего под действие Федерального закона от 21 июля 2007 года №185-ФЗ «О Фонде содействия реформированию жилищно-коммунального хозяйства»</t>
  </si>
  <si>
    <t>«Содействие формированию рынка доступного арендного жилья и развитие некоммерческого жилищного фонда для граждан, имеющих невысокий уровень дохода»</t>
  </si>
  <si>
    <t>«Обеспечение деятельности и выполнение функций государственных органов»</t>
  </si>
  <si>
    <t>«Обеспечение деятельности (оказание услуг) государственных учреждений»</t>
  </si>
  <si>
    <t>Информация</t>
  </si>
  <si>
    <t>Оценка расходов &lt;1&gt;</t>
  </si>
  <si>
    <t>Фактические расходы &lt;2&gt;</t>
  </si>
  <si>
    <t>Приложение №5</t>
  </si>
  <si>
    <t>«Переселение граждан из жилых домов, признанных аварийными до 01.01.2012 в рамках реализации Федерального закона от 21 июля 2007 года №185-ФЗ «О Фонде содействия реформированию жилищно-коммунального хозяйства»</t>
  </si>
  <si>
    <t>федеральный бюджет (средства Фонда содействия реформированию ЖКХ)</t>
  </si>
  <si>
    <t>Подпрограмма 2</t>
  </si>
  <si>
    <t>«Обеспечение качественными услугами ЖКХ граждан в Курской области»</t>
  </si>
  <si>
    <t>«Государственная поддержка организаций, оказывающих жилищно-коммунальные услуги населению»</t>
  </si>
  <si>
    <t>«Управление материальным резервом в сфере жилищно-коммунального хозяйства»</t>
  </si>
  <si>
    <t>«Руководство и управление в сфере установленных функций»</t>
  </si>
  <si>
    <t>«Обеспечение функционирования на территории Курской области региональной системы капитального ремонта многоквартирных домов»</t>
  </si>
  <si>
    <t>«Содействие в озеленении территории населенных пунктов муниципальных образований Курской области»</t>
  </si>
  <si>
    <t xml:space="preserve">федеральный бюджет </t>
  </si>
  <si>
    <t>«Модернизация объектов коммунальной инфраструктуры в Курской области»</t>
  </si>
  <si>
    <t>«Обеспечение жильем отдельных категорий граждан»</t>
  </si>
  <si>
    <t>«Создание условия для развития жилищного строительства на территории Курской области»</t>
  </si>
  <si>
    <t>о расходах федерального бюджета, областного бюджета, бюджетов государственных внебюджетных фондов,</t>
  </si>
  <si>
    <t>Основное мероприятие 1.08</t>
  </si>
  <si>
    <t xml:space="preserve"> - </t>
  </si>
  <si>
    <t xml:space="preserve">местных бюджетов и внебюджетных источников на реализацию целей государственной программы </t>
  </si>
  <si>
    <t>(тыс. рублей)</t>
  </si>
  <si>
    <t>Основное мероприятие 1.09</t>
  </si>
  <si>
    <t xml:space="preserve">«Реализация Федерального закона от 13 июля 2015 года №218-ФЗ «О государственной регистрации недвижимости»
</t>
  </si>
  <si>
    <t>«Формирование комфортной городской среды»</t>
  </si>
  <si>
    <t>Основное мероприятие П1</t>
  </si>
  <si>
    <t xml:space="preserve">«Приоритетный проект «Ипотека и арендное жилье»
</t>
  </si>
  <si>
    <t>Подпрограмма 4</t>
  </si>
  <si>
    <t>«Организация деятельности в области обращения с отходами, в том числе с твердыми коммунальными отходами»</t>
  </si>
  <si>
    <t>Основное мероприятие 4.02</t>
  </si>
  <si>
    <t>«Формирование планово-регулярной системы сбора, накопления и транспортирования отходов, в том числе твердых коммунальных отходов, с территории муниципальных образований Курской области»</t>
  </si>
  <si>
    <t>Основное мероприятие 4.03</t>
  </si>
  <si>
    <t>«Выявление мест несанкционированного размещения отходов, предупреждение причинения вреда окружающей среде при размещении отходов, выявление случаев причинения такого вреда и ликвидация его последствий»</t>
  </si>
  <si>
    <t>Основное мероприятие 4.04</t>
  </si>
  <si>
    <t>«Организация системной просветительской работы и информационного обеспечения в сфере обращения с отходами и вторичными ресурсами»</t>
  </si>
  <si>
    <t>Основное мероприятие 4.05</t>
  </si>
  <si>
    <t>«Реализация проектов в области обращения с отходами»</t>
  </si>
  <si>
    <t>«Содействие  в реализации малых проектов в сфере благоустройства территорий муниципальных образований»</t>
  </si>
  <si>
    <t>«Обеспечение функционирования системы обращения с отходами, в том числе с твердыми коммуналь-ными отходами»</t>
  </si>
  <si>
    <t xml:space="preserve">«Премирование победителей конкурса на звание «Самый благоустроенный населенный пункт Курской области»
</t>
  </si>
  <si>
    <t>«Взнос в уставный фонд (уставный капитал)»</t>
  </si>
  <si>
    <t>«Содействие обустройству мест массового отдыха населения (городских парков)»</t>
  </si>
  <si>
    <t>Основное мероприятие 1.01</t>
  </si>
  <si>
    <t>Основное мероприятие 1.02</t>
  </si>
  <si>
    <t>Основное мероприятие 1.03</t>
  </si>
  <si>
    <t>Основное мероприятие 1.04</t>
  </si>
  <si>
    <t>Основное мероприятие 1.05</t>
  </si>
  <si>
    <t>Основное мероприятие 1.06</t>
  </si>
  <si>
    <t>Основное мероприятие 1.07</t>
  </si>
  <si>
    <t>Основное мероприятие 1.11</t>
  </si>
  <si>
    <t xml:space="preserve">«Реконструкция объектов коммунальной инфраструктуры по объекту капитального строительства «Реконструкция системы биологической очистки на городских очистных сооружениях г.Курска»
</t>
  </si>
  <si>
    <t>Региональный проект F1</t>
  </si>
  <si>
    <t xml:space="preserve">«Жилье»
</t>
  </si>
  <si>
    <t>Региональный проект F3</t>
  </si>
  <si>
    <t xml:space="preserve">«Обеспечение устойчивого сокращения непригодного для проживания жилищного фонда»
</t>
  </si>
  <si>
    <t>Региональный проект Р5</t>
  </si>
  <si>
    <t>«Спорт - норма жизни»</t>
  </si>
  <si>
    <t xml:space="preserve">Региональный проект </t>
  </si>
  <si>
    <t>«Ипотека»</t>
  </si>
  <si>
    <t>Основное мероприятие 2.01</t>
  </si>
  <si>
    <t>Основное мероприятие 2.02</t>
  </si>
  <si>
    <t>Основное мероприятие 2.03</t>
  </si>
  <si>
    <t>Основное мероприятие 2.04</t>
  </si>
  <si>
    <t>Основное мероприятие 2.05</t>
  </si>
  <si>
    <t>Основное мероприятие 2.06</t>
  </si>
  <si>
    <t>Основное мероприятие 2.07</t>
  </si>
  <si>
    <t>Основное мероприятие 2.08</t>
  </si>
  <si>
    <t>«Выполнение полномочий в области обращения с отходами»</t>
  </si>
  <si>
    <t>Основное мероприятие 2.09</t>
  </si>
  <si>
    <t>Основное мероприятие 2.10</t>
  </si>
  <si>
    <t>Основное меропприятие 2.11</t>
  </si>
  <si>
    <t>Основное меропприятие 2.12</t>
  </si>
  <si>
    <t>Основное меропприятие 2.13</t>
  </si>
  <si>
    <t>Основное мероприятие 4.01</t>
  </si>
  <si>
    <t xml:space="preserve">Региональный проект G2 </t>
  </si>
  <si>
    <t>Основное мероприятие 1.12</t>
  </si>
  <si>
    <t xml:space="preserve">«Проведение мероприятий по созданию государственной информационной системы обеспечения градостроительной деятельности Курской области»
</t>
  </si>
  <si>
    <t>«Комплексная система обращения с твердыми коммунальными отходами»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</si>
  <si>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</si>
  <si>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 xml:space="preserve">«Курск 2032»
</t>
  </si>
  <si>
    <t>Основное мероприятие 1.13</t>
  </si>
  <si>
    <t>Основное мероприятие 1.14</t>
  </si>
  <si>
    <t>«Безвозмездные вклады в имущество акционерных обществ, не увеличивающие их уставные капиталы»</t>
  </si>
  <si>
    <t>Основное мероприятие 1.15</t>
  </si>
  <si>
    <t>«Расселение граждан из домов, признанных непригодными для проживания или аварийными в результате последствий взрывов взрывоопасных предметов»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</si>
</sst>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Font="1"/>
    <xf numFmtId="0" fontId="3" fillId="6" borderId="8" xfId="0" applyFont="1" applyFill="1" applyBorder="1" applyAlignment="1">
      <alignment horizontal="center" vertical="center" wrapText="1"/>
    </xf>
    <xf numFmtId="165" fontId="3" fillId="6" borderId="8" xfId="0" applyNumberFormat="1" applyFont="1" applyFill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3" fillId="5" borderId="0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>
      <alignment horizontal="right" vertical="center"/>
    </xf>
    <xf numFmtId="164" fontId="0" fillId="0" borderId="0" xfId="0" applyNumberFormat="1" applyFont="1"/>
    <xf numFmtId="164" fontId="2" fillId="2" borderId="5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6" borderId="8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D707DB68667EA4E949112783F86AC647260681D6B47F4F6133FFD047632B1D280DAABD7B3A15ADEAA12B697DxDL" TargetMode="External"/><Relationship Id="rId1" Type="http://schemas.openxmlformats.org/officeDocument/2006/relationships/hyperlink" Target="consultantplus://offline/ref=D707DB68667EA4E949112783F86AC647260681D6B47F4F6133FFD047632B1D280DAABD7B3A15ADEAA12B697Dx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22.140625" customWidth="1"/>
    <col min="2" max="2" width="41.5703125" customWidth="1"/>
    <col min="3" max="3" width="22.140625" customWidth="1"/>
    <col min="4" max="4" width="22.140625" style="20" customWidth="1"/>
    <col min="5" max="5" width="22.140625" style="36" customWidth="1"/>
    <col min="6" max="6" width="22.140625" hidden="1" customWidth="1"/>
    <col min="7" max="8" width="12.42578125" bestFit="1" customWidth="1"/>
    <col min="12" max="12" width="12.42578125" bestFit="1" customWidth="1"/>
  </cols>
  <sheetData>
    <row r="1" spans="1:8" ht="15.75" x14ac:dyDescent="0.25">
      <c r="E1" s="35" t="s">
        <v>20</v>
      </c>
    </row>
    <row r="2" spans="1:8" ht="15" customHeight="1" x14ac:dyDescent="0.25">
      <c r="A2" s="62" t="s">
        <v>17</v>
      </c>
      <c r="B2" s="62"/>
      <c r="C2" s="62"/>
      <c r="D2" s="62"/>
      <c r="E2" s="62"/>
    </row>
    <row r="3" spans="1:8" ht="15" customHeight="1" x14ac:dyDescent="0.25">
      <c r="A3" s="62" t="s">
        <v>34</v>
      </c>
      <c r="B3" s="62"/>
      <c r="C3" s="62"/>
      <c r="D3" s="62"/>
      <c r="E3" s="62"/>
    </row>
    <row r="4" spans="1:8" ht="15" customHeight="1" x14ac:dyDescent="0.25">
      <c r="A4" s="62" t="s">
        <v>37</v>
      </c>
      <c r="B4" s="62"/>
      <c r="C4" s="62"/>
      <c r="D4" s="62"/>
      <c r="E4" s="62"/>
    </row>
    <row r="5" spans="1:8" ht="8.25" customHeight="1" x14ac:dyDescent="0.25">
      <c r="C5" s="5"/>
    </row>
    <row r="6" spans="1:8" ht="16.5" thickBot="1" x14ac:dyDescent="0.3">
      <c r="E6" s="35" t="s">
        <v>38</v>
      </c>
    </row>
    <row r="7" spans="1:8" ht="48" customHeight="1" thickBot="1" x14ac:dyDescent="0.3">
      <c r="A7" s="6" t="s">
        <v>0</v>
      </c>
      <c r="B7" s="32" t="s">
        <v>95</v>
      </c>
      <c r="C7" s="6" t="s">
        <v>1</v>
      </c>
      <c r="D7" s="8" t="s">
        <v>18</v>
      </c>
      <c r="E7" s="14" t="s">
        <v>19</v>
      </c>
      <c r="F7" s="1" t="s">
        <v>2</v>
      </c>
      <c r="G7" s="2"/>
    </row>
    <row r="8" spans="1:8" x14ac:dyDescent="0.25">
      <c r="A8" s="11">
        <v>1</v>
      </c>
      <c r="B8" s="11">
        <v>2</v>
      </c>
      <c r="C8" s="11">
        <v>3</v>
      </c>
      <c r="D8" s="12">
        <v>4</v>
      </c>
      <c r="E8" s="37">
        <v>5</v>
      </c>
      <c r="F8" s="13">
        <v>7</v>
      </c>
      <c r="G8" s="2"/>
    </row>
    <row r="9" spans="1:8" ht="21" customHeight="1" x14ac:dyDescent="0.25">
      <c r="A9" s="50" t="s">
        <v>3</v>
      </c>
      <c r="B9" s="50" t="s">
        <v>4</v>
      </c>
      <c r="C9" s="8" t="s">
        <v>5</v>
      </c>
      <c r="D9" s="15">
        <f>D10+D11+D12+D13</f>
        <v>4186012.0560000003</v>
      </c>
      <c r="E9" s="15">
        <f>E10+E11+E12+E13</f>
        <v>4127745.7089999998</v>
      </c>
      <c r="F9" s="15">
        <f t="shared" ref="F9" si="0">F10+F11+F12+F13</f>
        <v>4.1714459440595899</v>
      </c>
      <c r="G9" s="2"/>
    </row>
    <row r="10" spans="1:8" ht="23.25" customHeight="1" x14ac:dyDescent="0.25">
      <c r="A10" s="51"/>
      <c r="B10" s="51"/>
      <c r="C10" s="8" t="s">
        <v>8</v>
      </c>
      <c r="D10" s="15">
        <f t="shared" ref="D10:F12" si="1">D15+D115+D185</f>
        <v>1532210.2050000001</v>
      </c>
      <c r="E10" s="15">
        <f t="shared" si="1"/>
        <v>1445649.679</v>
      </c>
      <c r="F10" s="15">
        <f t="shared" si="1"/>
        <v>0.96613474753804418</v>
      </c>
      <c r="G10" s="2"/>
    </row>
    <row r="11" spans="1:8" ht="24.75" customHeight="1" x14ac:dyDescent="0.25">
      <c r="A11" s="51"/>
      <c r="B11" s="51"/>
      <c r="C11" s="8" t="s">
        <v>9</v>
      </c>
      <c r="D11" s="15">
        <f t="shared" si="1"/>
        <v>2211296.602</v>
      </c>
      <c r="E11" s="15">
        <f t="shared" si="1"/>
        <v>2226421.9029999999</v>
      </c>
      <c r="F11" s="15">
        <f t="shared" si="1"/>
        <v>1.0046031397308834</v>
      </c>
      <c r="G11" s="2"/>
    </row>
    <row r="12" spans="1:8" ht="23.25" customHeight="1" x14ac:dyDescent="0.25">
      <c r="A12" s="51"/>
      <c r="B12" s="51"/>
      <c r="C12" s="8" t="s">
        <v>10</v>
      </c>
      <c r="D12" s="15">
        <f t="shared" si="1"/>
        <v>211703.70800000001</v>
      </c>
      <c r="E12" s="15">
        <f t="shared" si="1"/>
        <v>175925.56</v>
      </c>
      <c r="F12" s="15">
        <f t="shared" si="1"/>
        <v>0.82906431266997294</v>
      </c>
      <c r="G12" s="2"/>
    </row>
    <row r="13" spans="1:8" ht="30" customHeight="1" x14ac:dyDescent="0.25">
      <c r="A13" s="52"/>
      <c r="B13" s="52"/>
      <c r="C13" s="8" t="s">
        <v>11</v>
      </c>
      <c r="D13" s="15">
        <f>D18+D118</f>
        <v>230801.541</v>
      </c>
      <c r="E13" s="15">
        <f t="shared" ref="E13:F13" si="2">E18+E118</f>
        <v>279748.56700000004</v>
      </c>
      <c r="F13" s="15">
        <f t="shared" si="2"/>
        <v>1.3716437441206897</v>
      </c>
      <c r="G13" s="2"/>
    </row>
    <row r="14" spans="1:8" ht="18.75" customHeight="1" thickBot="1" x14ac:dyDescent="0.3">
      <c r="A14" s="56" t="s">
        <v>6</v>
      </c>
      <c r="B14" s="56" t="s">
        <v>7</v>
      </c>
      <c r="C14" s="6" t="s">
        <v>5</v>
      </c>
      <c r="D14" s="14">
        <f>D15+D16+D17+D18</f>
        <v>2940776.5019999999</v>
      </c>
      <c r="E14" s="14">
        <f>E15+E16+E17+E18</f>
        <v>2927293.1239999998</v>
      </c>
      <c r="F14" s="3">
        <f t="shared" ref="F14:F37" si="3">E14/D14</f>
        <v>0.99541502797277182</v>
      </c>
      <c r="G14" s="2"/>
    </row>
    <row r="15" spans="1:8" ht="30" customHeight="1" thickBot="1" x14ac:dyDescent="0.3">
      <c r="A15" s="56"/>
      <c r="B15" s="56"/>
      <c r="C15" s="6" t="s">
        <v>8</v>
      </c>
      <c r="D15" s="14">
        <f t="shared" ref="D15:E18" si="4">D20+D25+D30+D35+D40+D45+D50+D55+D60+D65+D70+D75+D80+D85+D90+D95+D100+D105+D110</f>
        <v>1372970.8659999999</v>
      </c>
      <c r="E15" s="14">
        <f>E20+E25+E30+E35+E40+E45+E50+E55+E60+E65+E70+E75+E80+E85+E90+E95+E100+E105+E110</f>
        <v>1326474.8609999998</v>
      </c>
      <c r="F15" s="3">
        <f t="shared" si="3"/>
        <v>0.96613474753804418</v>
      </c>
      <c r="G15" s="34"/>
      <c r="H15" s="33"/>
    </row>
    <row r="16" spans="1:8" ht="27" customHeight="1" thickBot="1" x14ac:dyDescent="0.3">
      <c r="A16" s="56"/>
      <c r="B16" s="56"/>
      <c r="C16" s="6" t="s">
        <v>9</v>
      </c>
      <c r="D16" s="14">
        <f t="shared" si="4"/>
        <v>1195769.0449999999</v>
      </c>
      <c r="E16" s="14">
        <f>E21+E26+E31+E36+E41+E46+E51+E56+E61+E66+E71+E76+E81+E86+E91+E96+E101+E106+E111</f>
        <v>1201273.3370000001</v>
      </c>
      <c r="F16" s="3">
        <f t="shared" si="3"/>
        <v>1.0046031397308834</v>
      </c>
      <c r="G16" s="34"/>
    </row>
    <row r="17" spans="1:7" ht="31.5" customHeight="1" thickBot="1" x14ac:dyDescent="0.3">
      <c r="A17" s="56"/>
      <c r="B17" s="56"/>
      <c r="C17" s="6" t="s">
        <v>10</v>
      </c>
      <c r="D17" s="14">
        <f t="shared" si="4"/>
        <v>204129.995</v>
      </c>
      <c r="E17" s="14">
        <f t="shared" si="4"/>
        <v>169236.894</v>
      </c>
      <c r="F17" s="3">
        <f t="shared" si="3"/>
        <v>0.82906431266997294</v>
      </c>
      <c r="G17" s="2"/>
    </row>
    <row r="18" spans="1:7" ht="28.5" customHeight="1" thickBot="1" x14ac:dyDescent="0.3">
      <c r="A18" s="56"/>
      <c r="B18" s="56"/>
      <c r="C18" s="6" t="s">
        <v>11</v>
      </c>
      <c r="D18" s="14">
        <f t="shared" si="4"/>
        <v>167906.59599999999</v>
      </c>
      <c r="E18" s="14">
        <f t="shared" si="4"/>
        <v>230308.03200000001</v>
      </c>
      <c r="F18" s="3">
        <f t="shared" si="3"/>
        <v>1.3716437441206897</v>
      </c>
      <c r="G18" s="2"/>
    </row>
    <row r="19" spans="1:7" ht="23.25" customHeight="1" thickBot="1" x14ac:dyDescent="0.3">
      <c r="A19" s="50" t="s">
        <v>59</v>
      </c>
      <c r="B19" s="56" t="s">
        <v>12</v>
      </c>
      <c r="C19" s="7" t="s">
        <v>5</v>
      </c>
      <c r="D19" s="15">
        <f>D20+D21+D22+D23</f>
        <v>167358.04400000002</v>
      </c>
      <c r="E19" s="15">
        <f>E20+E21+E22+E23</f>
        <v>166606.326</v>
      </c>
      <c r="F19" s="3">
        <f t="shared" si="3"/>
        <v>0.99550832465513261</v>
      </c>
      <c r="G19" s="2"/>
    </row>
    <row r="20" spans="1:7" ht="27.75" customHeight="1" thickBot="1" x14ac:dyDescent="0.3">
      <c r="A20" s="51"/>
      <c r="B20" s="56"/>
      <c r="C20" s="6" t="s">
        <v>8</v>
      </c>
      <c r="D20" s="15">
        <v>0</v>
      </c>
      <c r="E20" s="15">
        <v>0</v>
      </c>
      <c r="F20" s="3" t="e">
        <f t="shared" si="3"/>
        <v>#DIV/0!</v>
      </c>
      <c r="G20" s="2"/>
    </row>
    <row r="21" spans="1:7" ht="25.5" customHeight="1" thickBot="1" x14ac:dyDescent="0.3">
      <c r="A21" s="51"/>
      <c r="B21" s="56"/>
      <c r="C21" s="6" t="s">
        <v>9</v>
      </c>
      <c r="D21" s="15">
        <v>146538.47700000001</v>
      </c>
      <c r="E21" s="15">
        <v>146227.04</v>
      </c>
      <c r="F21" s="3">
        <f t="shared" si="3"/>
        <v>0.99787470836072623</v>
      </c>
      <c r="G21" s="2"/>
    </row>
    <row r="22" spans="1:7" ht="25.5" customHeight="1" thickBot="1" x14ac:dyDescent="0.3">
      <c r="A22" s="51"/>
      <c r="B22" s="56"/>
      <c r="C22" s="6" t="s">
        <v>10</v>
      </c>
      <c r="D22" s="15">
        <v>20819.566999999999</v>
      </c>
      <c r="E22" s="15">
        <v>20379.286</v>
      </c>
      <c r="F22" s="3">
        <f t="shared" si="3"/>
        <v>0.97885253809553296</v>
      </c>
      <c r="G22" s="2"/>
    </row>
    <row r="23" spans="1:7" ht="26.25" thickBot="1" x14ac:dyDescent="0.3">
      <c r="A23" s="52"/>
      <c r="B23" s="56"/>
      <c r="C23" s="6" t="s">
        <v>11</v>
      </c>
      <c r="D23" s="15">
        <v>0</v>
      </c>
      <c r="E23" s="15">
        <v>0</v>
      </c>
      <c r="F23" s="3" t="e">
        <f t="shared" si="3"/>
        <v>#DIV/0!</v>
      </c>
      <c r="G23" s="2"/>
    </row>
    <row r="24" spans="1:7" ht="29.25" customHeight="1" thickBot="1" x14ac:dyDescent="0.3">
      <c r="A24" s="50" t="s">
        <v>60</v>
      </c>
      <c r="B24" s="43" t="s">
        <v>32</v>
      </c>
      <c r="C24" s="7" t="s">
        <v>5</v>
      </c>
      <c r="D24" s="15">
        <f>D25+D26+D27+D28</f>
        <v>403622.62800000003</v>
      </c>
      <c r="E24" s="15">
        <f>E25+E26+E27+E28</f>
        <v>451927.73699999996</v>
      </c>
      <c r="F24" s="3"/>
      <c r="G24" s="2"/>
    </row>
    <row r="25" spans="1:7" ht="29.25" customHeight="1" thickBot="1" x14ac:dyDescent="0.3">
      <c r="A25" s="51"/>
      <c r="B25" s="43"/>
      <c r="C25" s="8" t="s">
        <v>8</v>
      </c>
      <c r="D25" s="15">
        <v>68356.3</v>
      </c>
      <c r="E25" s="15">
        <v>65382.697999999997</v>
      </c>
      <c r="F25" s="3"/>
      <c r="G25" s="34"/>
    </row>
    <row r="26" spans="1:7" ht="28.5" customHeight="1" thickBot="1" x14ac:dyDescent="0.3">
      <c r="A26" s="51"/>
      <c r="B26" s="43"/>
      <c r="C26" s="8" t="s">
        <v>9</v>
      </c>
      <c r="D26" s="15">
        <v>120604.796</v>
      </c>
      <c r="E26" s="15">
        <v>109192.35799999999</v>
      </c>
      <c r="F26" s="3"/>
      <c r="G26" s="2"/>
    </row>
    <row r="27" spans="1:7" ht="30.75" customHeight="1" thickBot="1" x14ac:dyDescent="0.3">
      <c r="A27" s="51"/>
      <c r="B27" s="43"/>
      <c r="C27" s="8" t="s">
        <v>10</v>
      </c>
      <c r="D27" s="15">
        <v>46754.936000000002</v>
      </c>
      <c r="E27" s="42">
        <v>47044.648999999998</v>
      </c>
      <c r="F27" s="3"/>
      <c r="G27" s="2"/>
    </row>
    <row r="28" spans="1:7" ht="33.75" customHeight="1" thickBot="1" x14ac:dyDescent="0.3">
      <c r="A28" s="52"/>
      <c r="B28" s="43"/>
      <c r="C28" s="8" t="s">
        <v>11</v>
      </c>
      <c r="D28" s="15">
        <v>167906.59599999999</v>
      </c>
      <c r="E28" s="42">
        <v>230308.03200000001</v>
      </c>
      <c r="F28" s="3"/>
      <c r="G28" s="2"/>
    </row>
    <row r="29" spans="1:7" ht="19.5" customHeight="1" thickBot="1" x14ac:dyDescent="0.3">
      <c r="A29" s="66" t="s">
        <v>61</v>
      </c>
      <c r="B29" s="63" t="s">
        <v>21</v>
      </c>
      <c r="C29" s="24" t="s">
        <v>5</v>
      </c>
      <c r="D29" s="25">
        <v>0</v>
      </c>
      <c r="E29" s="38">
        <v>0</v>
      </c>
      <c r="F29" s="3"/>
      <c r="G29" s="2"/>
    </row>
    <row r="30" spans="1:7" ht="51.75" thickBot="1" x14ac:dyDescent="0.3">
      <c r="A30" s="64"/>
      <c r="B30" s="64"/>
      <c r="C30" s="24" t="s">
        <v>22</v>
      </c>
      <c r="D30" s="25">
        <v>0</v>
      </c>
      <c r="E30" s="38">
        <v>0</v>
      </c>
      <c r="F30" s="3"/>
      <c r="G30" s="2"/>
    </row>
    <row r="31" spans="1:7" ht="28.5" customHeight="1" thickBot="1" x14ac:dyDescent="0.3">
      <c r="A31" s="64"/>
      <c r="B31" s="64"/>
      <c r="C31" s="24" t="s">
        <v>9</v>
      </c>
      <c r="D31" s="25">
        <v>0</v>
      </c>
      <c r="E31" s="38">
        <v>0</v>
      </c>
      <c r="F31" s="3"/>
      <c r="G31" s="2"/>
    </row>
    <row r="32" spans="1:7" ht="29.25" customHeight="1" thickBot="1" x14ac:dyDescent="0.3">
      <c r="A32" s="64"/>
      <c r="B32" s="64"/>
      <c r="C32" s="24" t="s">
        <v>10</v>
      </c>
      <c r="D32" s="25">
        <v>0</v>
      </c>
      <c r="E32" s="38">
        <v>0</v>
      </c>
      <c r="F32" s="3"/>
      <c r="G32" s="2"/>
    </row>
    <row r="33" spans="1:7" ht="30" customHeight="1" thickBot="1" x14ac:dyDescent="0.3">
      <c r="A33" s="67"/>
      <c r="B33" s="65"/>
      <c r="C33" s="24" t="s">
        <v>11</v>
      </c>
      <c r="D33" s="25">
        <v>0</v>
      </c>
      <c r="E33" s="38">
        <v>0</v>
      </c>
      <c r="F33" s="3"/>
      <c r="G33" s="2"/>
    </row>
    <row r="34" spans="1:7" ht="21.75" customHeight="1" thickBot="1" x14ac:dyDescent="0.3">
      <c r="A34" s="47" t="s">
        <v>62</v>
      </c>
      <c r="B34" s="43" t="s">
        <v>13</v>
      </c>
      <c r="C34" s="9" t="s">
        <v>5</v>
      </c>
      <c r="D34" s="25">
        <v>0</v>
      </c>
      <c r="E34" s="38">
        <v>0</v>
      </c>
      <c r="F34" s="4" t="e">
        <f t="shared" si="3"/>
        <v>#DIV/0!</v>
      </c>
      <c r="G34" s="2"/>
    </row>
    <row r="35" spans="1:7" ht="25.5" customHeight="1" thickBot="1" x14ac:dyDescent="0.3">
      <c r="A35" s="48"/>
      <c r="B35" s="43"/>
      <c r="C35" s="10" t="s">
        <v>8</v>
      </c>
      <c r="D35" s="25">
        <v>0</v>
      </c>
      <c r="E35" s="38">
        <v>0</v>
      </c>
      <c r="F35" s="4" t="e">
        <f t="shared" si="3"/>
        <v>#DIV/0!</v>
      </c>
      <c r="G35" s="2"/>
    </row>
    <row r="36" spans="1:7" ht="26.25" customHeight="1" thickBot="1" x14ac:dyDescent="0.3">
      <c r="A36" s="48"/>
      <c r="B36" s="43"/>
      <c r="C36" s="10" t="s">
        <v>9</v>
      </c>
      <c r="D36" s="25">
        <v>0</v>
      </c>
      <c r="E36" s="38">
        <v>0</v>
      </c>
      <c r="F36" s="4" t="e">
        <f t="shared" si="3"/>
        <v>#DIV/0!</v>
      </c>
      <c r="G36" s="2"/>
    </row>
    <row r="37" spans="1:7" ht="27.75" customHeight="1" thickBot="1" x14ac:dyDescent="0.3">
      <c r="A37" s="48"/>
      <c r="B37" s="43"/>
      <c r="C37" s="10" t="s">
        <v>10</v>
      </c>
      <c r="D37" s="25">
        <v>0</v>
      </c>
      <c r="E37" s="38">
        <v>0</v>
      </c>
      <c r="F37" s="4" t="e">
        <f t="shared" si="3"/>
        <v>#DIV/0!</v>
      </c>
      <c r="G37" s="2"/>
    </row>
    <row r="38" spans="1:7" ht="31.5" customHeight="1" thickBot="1" x14ac:dyDescent="0.3">
      <c r="A38" s="49"/>
      <c r="B38" s="43"/>
      <c r="C38" s="10" t="s">
        <v>11</v>
      </c>
      <c r="D38" s="25">
        <v>0</v>
      </c>
      <c r="E38" s="38">
        <v>0</v>
      </c>
      <c r="F38" s="4" t="e">
        <f t="shared" ref="F38:F53" si="5">E38/D38</f>
        <v>#DIV/0!</v>
      </c>
      <c r="G38" s="2"/>
    </row>
    <row r="39" spans="1:7" ht="25.5" customHeight="1" thickBot="1" x14ac:dyDescent="0.3">
      <c r="A39" s="47" t="s">
        <v>63</v>
      </c>
      <c r="B39" s="53" t="s">
        <v>33</v>
      </c>
      <c r="C39" s="9" t="s">
        <v>5</v>
      </c>
      <c r="D39" s="15">
        <f>D40+D41+D42+D43</f>
        <v>350000</v>
      </c>
      <c r="E39" s="15">
        <f>E40+E41+E42+E43</f>
        <v>350000</v>
      </c>
      <c r="F39" s="3"/>
      <c r="G39" s="2"/>
    </row>
    <row r="40" spans="1:7" ht="25.5" customHeight="1" thickBot="1" x14ac:dyDescent="0.3">
      <c r="A40" s="48"/>
      <c r="B40" s="54"/>
      <c r="C40" s="10" t="s">
        <v>8</v>
      </c>
      <c r="D40" s="25">
        <v>0</v>
      </c>
      <c r="E40" s="38">
        <v>0</v>
      </c>
      <c r="F40" s="3"/>
      <c r="G40" s="2"/>
    </row>
    <row r="41" spans="1:7" ht="27.75" customHeight="1" thickBot="1" x14ac:dyDescent="0.3">
      <c r="A41" s="48"/>
      <c r="B41" s="54"/>
      <c r="C41" s="10" t="s">
        <v>9</v>
      </c>
      <c r="D41" s="15">
        <v>350000</v>
      </c>
      <c r="E41" s="15">
        <v>350000</v>
      </c>
      <c r="F41" s="3"/>
      <c r="G41" s="2"/>
    </row>
    <row r="42" spans="1:7" ht="27" customHeight="1" thickBot="1" x14ac:dyDescent="0.3">
      <c r="A42" s="48"/>
      <c r="B42" s="54"/>
      <c r="C42" s="10" t="s">
        <v>10</v>
      </c>
      <c r="D42" s="25">
        <v>0</v>
      </c>
      <c r="E42" s="38">
        <v>0</v>
      </c>
      <c r="F42" s="3"/>
      <c r="G42" s="2"/>
    </row>
    <row r="43" spans="1:7" ht="32.25" customHeight="1" thickBot="1" x14ac:dyDescent="0.3">
      <c r="A43" s="49"/>
      <c r="B43" s="55"/>
      <c r="C43" s="10" t="s">
        <v>11</v>
      </c>
      <c r="D43" s="25">
        <v>0</v>
      </c>
      <c r="E43" s="38">
        <v>0</v>
      </c>
      <c r="F43" s="3"/>
      <c r="G43" s="2"/>
    </row>
    <row r="44" spans="1:7" ht="21.75" customHeight="1" thickBot="1" x14ac:dyDescent="0.3">
      <c r="A44" s="50" t="s">
        <v>64</v>
      </c>
      <c r="B44" s="56" t="s">
        <v>15</v>
      </c>
      <c r="C44" s="7" t="s">
        <v>5</v>
      </c>
      <c r="D44" s="15">
        <f>D46</f>
        <v>50163.858</v>
      </c>
      <c r="E44" s="15">
        <f>E46</f>
        <v>58448.071000000004</v>
      </c>
      <c r="F44" s="3">
        <f t="shared" si="5"/>
        <v>1.1651430597702435</v>
      </c>
      <c r="G44" s="2"/>
    </row>
    <row r="45" spans="1:7" ht="24.75" customHeight="1" thickBot="1" x14ac:dyDescent="0.3">
      <c r="A45" s="51"/>
      <c r="B45" s="56"/>
      <c r="C45" s="6" t="s">
        <v>8</v>
      </c>
      <c r="D45" s="16">
        <v>0</v>
      </c>
      <c r="E45" s="16">
        <v>0</v>
      </c>
      <c r="F45" s="3" t="e">
        <f t="shared" si="5"/>
        <v>#DIV/0!</v>
      </c>
      <c r="G45" s="2"/>
    </row>
    <row r="46" spans="1:7" ht="24" customHeight="1" thickBot="1" x14ac:dyDescent="0.3">
      <c r="A46" s="51"/>
      <c r="B46" s="56"/>
      <c r="C46" s="6" t="s">
        <v>9</v>
      </c>
      <c r="D46" s="15">
        <v>50163.858</v>
      </c>
      <c r="E46" s="15">
        <f>24550.002+33898.069</f>
        <v>58448.071000000004</v>
      </c>
      <c r="F46" s="3">
        <f t="shared" si="5"/>
        <v>1.1651430597702435</v>
      </c>
      <c r="G46" s="2"/>
    </row>
    <row r="47" spans="1:7" ht="22.5" customHeight="1" thickBot="1" x14ac:dyDescent="0.3">
      <c r="A47" s="51"/>
      <c r="B47" s="56"/>
      <c r="C47" s="6" t="s">
        <v>10</v>
      </c>
      <c r="D47" s="16">
        <v>0</v>
      </c>
      <c r="E47" s="16">
        <v>0</v>
      </c>
      <c r="F47" s="3" t="e">
        <f t="shared" si="5"/>
        <v>#DIV/0!</v>
      </c>
      <c r="G47" s="2"/>
    </row>
    <row r="48" spans="1:7" ht="33.75" customHeight="1" thickBot="1" x14ac:dyDescent="0.3">
      <c r="A48" s="52"/>
      <c r="B48" s="56"/>
      <c r="C48" s="6" t="s">
        <v>11</v>
      </c>
      <c r="D48" s="16">
        <v>0</v>
      </c>
      <c r="E48" s="16">
        <v>0</v>
      </c>
      <c r="F48" s="3" t="e">
        <f t="shared" si="5"/>
        <v>#DIV/0!</v>
      </c>
      <c r="G48" s="2"/>
    </row>
    <row r="49" spans="1:7" ht="21.75" customHeight="1" thickBot="1" x14ac:dyDescent="0.3">
      <c r="A49" s="50" t="s">
        <v>65</v>
      </c>
      <c r="B49" s="56" t="s">
        <v>16</v>
      </c>
      <c r="C49" s="7" t="s">
        <v>5</v>
      </c>
      <c r="D49" s="15">
        <f>D51</f>
        <v>184133.351</v>
      </c>
      <c r="E49" s="15">
        <f>E51</f>
        <v>181822.66800000001</v>
      </c>
      <c r="F49" s="3">
        <f t="shared" si="5"/>
        <v>0.98745103487526287</v>
      </c>
      <c r="G49" s="2"/>
    </row>
    <row r="50" spans="1:7" ht="25.5" customHeight="1" thickBot="1" x14ac:dyDescent="0.3">
      <c r="A50" s="51"/>
      <c r="B50" s="56"/>
      <c r="C50" s="6" t="s">
        <v>8</v>
      </c>
      <c r="D50" s="16">
        <v>0</v>
      </c>
      <c r="E50" s="16">
        <v>0</v>
      </c>
      <c r="F50" s="3" t="e">
        <f t="shared" si="5"/>
        <v>#DIV/0!</v>
      </c>
      <c r="G50" s="2"/>
    </row>
    <row r="51" spans="1:7" ht="22.5" customHeight="1" thickBot="1" x14ac:dyDescent="0.3">
      <c r="A51" s="51"/>
      <c r="B51" s="56"/>
      <c r="C51" s="6" t="s">
        <v>9</v>
      </c>
      <c r="D51" s="15">
        <v>184133.351</v>
      </c>
      <c r="E51" s="15">
        <f>63569.878+118252.79</f>
        <v>181822.66800000001</v>
      </c>
      <c r="F51" s="3">
        <f t="shared" si="5"/>
        <v>0.98745103487526287</v>
      </c>
      <c r="G51" s="34"/>
    </row>
    <row r="52" spans="1:7" ht="23.25" customHeight="1" thickBot="1" x14ac:dyDescent="0.3">
      <c r="A52" s="51"/>
      <c r="B52" s="56"/>
      <c r="C52" s="6" t="s">
        <v>10</v>
      </c>
      <c r="D52" s="16">
        <v>0</v>
      </c>
      <c r="E52" s="16">
        <v>0</v>
      </c>
      <c r="F52" s="3" t="e">
        <f t="shared" si="5"/>
        <v>#DIV/0!</v>
      </c>
      <c r="G52" s="2"/>
    </row>
    <row r="53" spans="1:7" ht="26.25" thickBot="1" x14ac:dyDescent="0.3">
      <c r="A53" s="52"/>
      <c r="B53" s="56"/>
      <c r="C53" s="6" t="s">
        <v>11</v>
      </c>
      <c r="D53" s="16">
        <v>0</v>
      </c>
      <c r="E53" s="16">
        <v>0</v>
      </c>
      <c r="F53" s="3" t="e">
        <f t="shared" si="5"/>
        <v>#DIV/0!</v>
      </c>
      <c r="G53" s="2"/>
    </row>
    <row r="54" spans="1:7" ht="19.5" customHeight="1" x14ac:dyDescent="0.25">
      <c r="A54" s="43" t="s">
        <v>35</v>
      </c>
      <c r="B54" s="43" t="s">
        <v>14</v>
      </c>
      <c r="C54" s="21" t="s">
        <v>5</v>
      </c>
      <c r="D54" s="16">
        <v>0</v>
      </c>
      <c r="E54" s="16">
        <v>0</v>
      </c>
      <c r="F54" s="23" t="str">
        <f t="shared" ref="F54" si="6">F55</f>
        <v xml:space="preserve"> - </v>
      </c>
      <c r="G54" s="2"/>
    </row>
    <row r="55" spans="1:7" ht="21" customHeight="1" x14ac:dyDescent="0.25">
      <c r="A55" s="43"/>
      <c r="B55" s="43"/>
      <c r="C55" s="21" t="s">
        <v>8</v>
      </c>
      <c r="D55" s="16">
        <v>0</v>
      </c>
      <c r="E55" s="16">
        <v>0</v>
      </c>
      <c r="F55" s="23" t="s">
        <v>36</v>
      </c>
      <c r="G55" s="2"/>
    </row>
    <row r="56" spans="1:7" ht="23.25" customHeight="1" x14ac:dyDescent="0.25">
      <c r="A56" s="43"/>
      <c r="B56" s="43"/>
      <c r="C56" s="21" t="s">
        <v>9</v>
      </c>
      <c r="D56" s="16">
        <v>0</v>
      </c>
      <c r="E56" s="16">
        <v>0</v>
      </c>
      <c r="F56" s="23" t="s">
        <v>36</v>
      </c>
      <c r="G56" s="2"/>
    </row>
    <row r="57" spans="1:7" ht="30" customHeight="1" x14ac:dyDescent="0.25">
      <c r="A57" s="43"/>
      <c r="B57" s="43"/>
      <c r="C57" s="21" t="s">
        <v>10</v>
      </c>
      <c r="D57" s="16">
        <v>0</v>
      </c>
      <c r="E57" s="16">
        <v>0</v>
      </c>
      <c r="F57" s="23" t="s">
        <v>36</v>
      </c>
      <c r="G57" s="2"/>
    </row>
    <row r="58" spans="1:7" ht="29.25" customHeight="1" x14ac:dyDescent="0.25">
      <c r="A58" s="43"/>
      <c r="B58" s="43"/>
      <c r="C58" s="21" t="s">
        <v>11</v>
      </c>
      <c r="D58" s="16">
        <v>0</v>
      </c>
      <c r="E58" s="16">
        <v>0</v>
      </c>
      <c r="F58" s="23" t="s">
        <v>36</v>
      </c>
      <c r="G58" s="2"/>
    </row>
    <row r="59" spans="1:7" ht="26.25" customHeight="1" x14ac:dyDescent="0.25">
      <c r="A59" s="43" t="s">
        <v>39</v>
      </c>
      <c r="B59" s="43" t="s">
        <v>40</v>
      </c>
      <c r="C59" s="21" t="s">
        <v>5</v>
      </c>
      <c r="D59" s="15">
        <f>D61+D62</f>
        <v>48299.578999999998</v>
      </c>
      <c r="E59" s="15">
        <f>E61+E62</f>
        <v>48179.58</v>
      </c>
      <c r="F59" s="26"/>
      <c r="G59" s="2"/>
    </row>
    <row r="60" spans="1:7" ht="21.75" customHeight="1" x14ac:dyDescent="0.25">
      <c r="A60" s="43"/>
      <c r="B60" s="43"/>
      <c r="C60" s="21" t="s">
        <v>8</v>
      </c>
      <c r="D60" s="15">
        <v>0</v>
      </c>
      <c r="E60" s="15">
        <v>0</v>
      </c>
      <c r="F60" s="26"/>
      <c r="G60" s="2"/>
    </row>
    <row r="61" spans="1:7" ht="20.25" customHeight="1" x14ac:dyDescent="0.25">
      <c r="A61" s="43"/>
      <c r="B61" s="43"/>
      <c r="C61" s="21" t="s">
        <v>9</v>
      </c>
      <c r="D61" s="15">
        <v>33725.705000000002</v>
      </c>
      <c r="E61" s="15">
        <v>33725.705000000002</v>
      </c>
      <c r="F61" s="26"/>
      <c r="G61" s="2"/>
    </row>
    <row r="62" spans="1:7" ht="24" customHeight="1" x14ac:dyDescent="0.25">
      <c r="A62" s="43"/>
      <c r="B62" s="43"/>
      <c r="C62" s="21" t="s">
        <v>10</v>
      </c>
      <c r="D62" s="15">
        <v>14573.874</v>
      </c>
      <c r="E62" s="15">
        <v>14453.875</v>
      </c>
      <c r="F62" s="26"/>
      <c r="G62" s="2"/>
    </row>
    <row r="63" spans="1:7" ht="30.75" customHeight="1" x14ac:dyDescent="0.25">
      <c r="A63" s="43"/>
      <c r="B63" s="43"/>
      <c r="C63" s="21" t="s">
        <v>11</v>
      </c>
      <c r="D63" s="22">
        <v>0</v>
      </c>
      <c r="E63" s="39">
        <v>0</v>
      </c>
      <c r="F63" s="26"/>
      <c r="G63" s="2"/>
    </row>
    <row r="64" spans="1:7" ht="30.75" customHeight="1" x14ac:dyDescent="0.25">
      <c r="A64" s="43" t="s">
        <v>66</v>
      </c>
      <c r="B64" s="44" t="s">
        <v>67</v>
      </c>
      <c r="C64" s="21" t="s">
        <v>5</v>
      </c>
      <c r="D64" s="15">
        <f>D65+D66+D67+D68</f>
        <v>953473</v>
      </c>
      <c r="E64" s="15">
        <f>E65+E66+E67+E68</f>
        <v>953473</v>
      </c>
      <c r="F64" s="26"/>
      <c r="G64" s="2"/>
    </row>
    <row r="65" spans="1:7" ht="30.75" customHeight="1" x14ac:dyDescent="0.25">
      <c r="A65" s="43"/>
      <c r="B65" s="45"/>
      <c r="C65" s="21" t="s">
        <v>8</v>
      </c>
      <c r="D65" s="15">
        <v>828777.4</v>
      </c>
      <c r="E65" s="15">
        <v>828777.4</v>
      </c>
      <c r="F65" s="26"/>
      <c r="G65" s="34"/>
    </row>
    <row r="66" spans="1:7" ht="30.75" customHeight="1" x14ac:dyDescent="0.25">
      <c r="A66" s="43"/>
      <c r="B66" s="45"/>
      <c r="C66" s="21" t="s">
        <v>9</v>
      </c>
      <c r="D66" s="15">
        <v>115160.6</v>
      </c>
      <c r="E66" s="15">
        <v>115160.6</v>
      </c>
      <c r="F66" s="26"/>
      <c r="G66" s="2"/>
    </row>
    <row r="67" spans="1:7" ht="30.75" customHeight="1" x14ac:dyDescent="0.25">
      <c r="A67" s="43"/>
      <c r="B67" s="45"/>
      <c r="C67" s="21" t="s">
        <v>10</v>
      </c>
      <c r="D67" s="15">
        <v>9535</v>
      </c>
      <c r="E67" s="15">
        <v>9535</v>
      </c>
      <c r="F67" s="26"/>
      <c r="G67" s="2"/>
    </row>
    <row r="68" spans="1:7" ht="30.75" customHeight="1" x14ac:dyDescent="0.25">
      <c r="A68" s="43"/>
      <c r="B68" s="46"/>
      <c r="C68" s="21" t="s">
        <v>11</v>
      </c>
      <c r="D68" s="15">
        <v>0</v>
      </c>
      <c r="E68" s="15">
        <v>0</v>
      </c>
      <c r="F68" s="26"/>
      <c r="G68" s="2"/>
    </row>
    <row r="69" spans="1:7" ht="22.5" customHeight="1" x14ac:dyDescent="0.25">
      <c r="A69" s="43" t="s">
        <v>92</v>
      </c>
      <c r="B69" s="44" t="s">
        <v>93</v>
      </c>
      <c r="C69" s="21" t="s">
        <v>5</v>
      </c>
      <c r="D69" s="15">
        <v>0</v>
      </c>
      <c r="E69" s="15">
        <v>0</v>
      </c>
      <c r="F69" s="15">
        <f t="shared" ref="F69" si="7">F71</f>
        <v>0</v>
      </c>
      <c r="G69" s="2"/>
    </row>
    <row r="70" spans="1:7" ht="30.75" customHeight="1" x14ac:dyDescent="0.25">
      <c r="A70" s="43"/>
      <c r="B70" s="45"/>
      <c r="C70" s="21" t="s">
        <v>8</v>
      </c>
      <c r="D70" s="15">
        <v>0</v>
      </c>
      <c r="E70" s="15">
        <v>0</v>
      </c>
      <c r="F70" s="26"/>
      <c r="G70" s="2"/>
    </row>
    <row r="71" spans="1:7" ht="30.75" customHeight="1" x14ac:dyDescent="0.25">
      <c r="A71" s="43"/>
      <c r="B71" s="45"/>
      <c r="C71" s="21" t="s">
        <v>9</v>
      </c>
      <c r="D71" s="15">
        <v>0</v>
      </c>
      <c r="E71" s="15">
        <v>0</v>
      </c>
      <c r="F71" s="26"/>
      <c r="G71" s="2"/>
    </row>
    <row r="72" spans="1:7" ht="30.75" customHeight="1" x14ac:dyDescent="0.25">
      <c r="A72" s="43"/>
      <c r="B72" s="45"/>
      <c r="C72" s="21" t="s">
        <v>10</v>
      </c>
      <c r="D72" s="15">
        <v>0</v>
      </c>
      <c r="E72" s="15">
        <v>0</v>
      </c>
      <c r="F72" s="26"/>
      <c r="G72" s="2"/>
    </row>
    <row r="73" spans="1:7" ht="30.75" customHeight="1" x14ac:dyDescent="0.25">
      <c r="A73" s="43"/>
      <c r="B73" s="46"/>
      <c r="C73" s="21" t="s">
        <v>11</v>
      </c>
      <c r="D73" s="15">
        <v>0</v>
      </c>
      <c r="E73" s="15">
        <v>0</v>
      </c>
      <c r="F73" s="26"/>
      <c r="G73" s="2"/>
    </row>
    <row r="74" spans="1:7" ht="31.5" customHeight="1" x14ac:dyDescent="0.25">
      <c r="A74" s="43" t="s">
        <v>97</v>
      </c>
      <c r="B74" s="44" t="s">
        <v>96</v>
      </c>
      <c r="C74" s="21" t="s">
        <v>5</v>
      </c>
      <c r="D74" s="15">
        <v>0</v>
      </c>
      <c r="E74" s="15">
        <v>0</v>
      </c>
      <c r="F74" s="26"/>
      <c r="G74" s="2"/>
    </row>
    <row r="75" spans="1:7" ht="30.75" customHeight="1" x14ac:dyDescent="0.25">
      <c r="A75" s="43"/>
      <c r="B75" s="45"/>
      <c r="C75" s="21" t="s">
        <v>8</v>
      </c>
      <c r="D75" s="15">
        <v>0</v>
      </c>
      <c r="E75" s="15">
        <v>0</v>
      </c>
      <c r="F75" s="26"/>
      <c r="G75" s="2"/>
    </row>
    <row r="76" spans="1:7" ht="30.75" customHeight="1" x14ac:dyDescent="0.25">
      <c r="A76" s="43"/>
      <c r="B76" s="45"/>
      <c r="C76" s="21" t="s">
        <v>9</v>
      </c>
      <c r="D76" s="15">
        <v>0</v>
      </c>
      <c r="E76" s="15">
        <v>0</v>
      </c>
      <c r="F76" s="26"/>
      <c r="G76" s="2"/>
    </row>
    <row r="77" spans="1:7" ht="30.75" customHeight="1" x14ac:dyDescent="0.25">
      <c r="A77" s="43"/>
      <c r="B77" s="45"/>
      <c r="C77" s="21" t="s">
        <v>10</v>
      </c>
      <c r="D77" s="15">
        <v>0</v>
      </c>
      <c r="E77" s="15">
        <v>0</v>
      </c>
      <c r="F77" s="26"/>
      <c r="G77" s="2"/>
    </row>
    <row r="78" spans="1:7" ht="30.75" customHeight="1" x14ac:dyDescent="0.25">
      <c r="A78" s="43"/>
      <c r="B78" s="46"/>
      <c r="C78" s="21" t="s">
        <v>11</v>
      </c>
      <c r="D78" s="15">
        <v>0</v>
      </c>
      <c r="E78" s="15">
        <v>0</v>
      </c>
      <c r="F78" s="26"/>
      <c r="G78" s="2"/>
    </row>
    <row r="79" spans="1:7" ht="22.5" customHeight="1" x14ac:dyDescent="0.25">
      <c r="A79" s="43" t="s">
        <v>98</v>
      </c>
      <c r="B79" s="44" t="s">
        <v>99</v>
      </c>
      <c r="C79" s="21" t="s">
        <v>5</v>
      </c>
      <c r="D79" s="15">
        <f>D81</f>
        <v>6677.3909999999996</v>
      </c>
      <c r="E79" s="15">
        <f>E81</f>
        <v>6677.3909999999996</v>
      </c>
      <c r="F79" s="26"/>
      <c r="G79" s="2"/>
    </row>
    <row r="80" spans="1:7" ht="33.75" customHeight="1" x14ac:dyDescent="0.25">
      <c r="A80" s="43"/>
      <c r="B80" s="45"/>
      <c r="C80" s="21" t="s">
        <v>8</v>
      </c>
      <c r="D80" s="15">
        <v>0</v>
      </c>
      <c r="E80" s="15">
        <v>0</v>
      </c>
      <c r="F80" s="15">
        <v>0</v>
      </c>
      <c r="G80" s="2"/>
    </row>
    <row r="81" spans="1:7" ht="30.75" customHeight="1" x14ac:dyDescent="0.25">
      <c r="A81" s="43"/>
      <c r="B81" s="45"/>
      <c r="C81" s="21" t="s">
        <v>9</v>
      </c>
      <c r="D81" s="15">
        <v>6677.3909999999996</v>
      </c>
      <c r="E81" s="15">
        <v>6677.3909999999996</v>
      </c>
      <c r="F81" s="26"/>
      <c r="G81" s="2"/>
    </row>
    <row r="82" spans="1:7" ht="38.25" customHeight="1" x14ac:dyDescent="0.25">
      <c r="A82" s="43"/>
      <c r="B82" s="45"/>
      <c r="C82" s="21" t="s">
        <v>10</v>
      </c>
      <c r="D82" s="15">
        <v>0</v>
      </c>
      <c r="E82" s="15">
        <v>0</v>
      </c>
      <c r="F82" s="26"/>
      <c r="G82" s="2"/>
    </row>
    <row r="83" spans="1:7" ht="36.75" customHeight="1" x14ac:dyDescent="0.25">
      <c r="A83" s="43"/>
      <c r="B83" s="46"/>
      <c r="C83" s="21" t="s">
        <v>11</v>
      </c>
      <c r="D83" s="15">
        <v>0</v>
      </c>
      <c r="E83" s="15">
        <v>0</v>
      </c>
      <c r="F83" s="26"/>
      <c r="G83" s="2"/>
    </row>
    <row r="84" spans="1:7" ht="31.5" customHeight="1" x14ac:dyDescent="0.25">
      <c r="A84" s="43" t="s">
        <v>100</v>
      </c>
      <c r="B84" s="44" t="s">
        <v>101</v>
      </c>
      <c r="C84" s="21" t="s">
        <v>5</v>
      </c>
      <c r="D84" s="15">
        <f>D85+D86+D87</f>
        <v>11376.531999999999</v>
      </c>
      <c r="E84" s="15">
        <f>E85+E86+E87</f>
        <v>26155.245999999999</v>
      </c>
      <c r="F84" s="26"/>
      <c r="G84" s="2"/>
    </row>
    <row r="85" spans="1:7" ht="30.75" customHeight="1" x14ac:dyDescent="0.25">
      <c r="A85" s="43"/>
      <c r="B85" s="45"/>
      <c r="C85" s="21" t="s">
        <v>8</v>
      </c>
      <c r="D85" s="15">
        <v>0</v>
      </c>
      <c r="E85" s="15">
        <v>0</v>
      </c>
      <c r="F85" s="26"/>
      <c r="G85" s="2"/>
    </row>
    <row r="86" spans="1:7" ht="30.75" customHeight="1" x14ac:dyDescent="0.25">
      <c r="A86" s="43"/>
      <c r="B86" s="45"/>
      <c r="C86" s="21" t="s">
        <v>9</v>
      </c>
      <c r="D86" s="15">
        <v>11262.766</v>
      </c>
      <c r="E86" s="15">
        <v>26068.945</v>
      </c>
      <c r="F86" s="26"/>
      <c r="G86" s="2"/>
    </row>
    <row r="87" spans="1:7" ht="30.75" customHeight="1" x14ac:dyDescent="0.25">
      <c r="A87" s="43"/>
      <c r="B87" s="45"/>
      <c r="C87" s="21" t="s">
        <v>10</v>
      </c>
      <c r="D87" s="15">
        <v>113.76600000000001</v>
      </c>
      <c r="E87" s="42">
        <v>86.301000000000002</v>
      </c>
      <c r="F87" s="26"/>
      <c r="G87" s="2"/>
    </row>
    <row r="88" spans="1:7" ht="30.75" customHeight="1" x14ac:dyDescent="0.25">
      <c r="A88" s="43"/>
      <c r="B88" s="46"/>
      <c r="C88" s="21" t="s">
        <v>11</v>
      </c>
      <c r="D88" s="15">
        <v>0</v>
      </c>
      <c r="E88" s="15">
        <v>0</v>
      </c>
      <c r="F88" s="26"/>
      <c r="G88" s="2"/>
    </row>
    <row r="89" spans="1:7" ht="25.5" customHeight="1" x14ac:dyDescent="0.25">
      <c r="A89" s="43" t="s">
        <v>42</v>
      </c>
      <c r="B89" s="43" t="s">
        <v>43</v>
      </c>
      <c r="C89" s="21" t="s">
        <v>5</v>
      </c>
      <c r="D89" s="15">
        <v>0</v>
      </c>
      <c r="E89" s="15">
        <v>0</v>
      </c>
      <c r="F89" s="26"/>
      <c r="G89" s="2"/>
    </row>
    <row r="90" spans="1:7" ht="30" customHeight="1" x14ac:dyDescent="0.25">
      <c r="A90" s="43"/>
      <c r="B90" s="43"/>
      <c r="C90" s="21" t="s">
        <v>8</v>
      </c>
      <c r="D90" s="15">
        <v>0</v>
      </c>
      <c r="E90" s="15">
        <v>0</v>
      </c>
      <c r="F90" s="26"/>
      <c r="G90" s="2"/>
    </row>
    <row r="91" spans="1:7" ht="32.25" customHeight="1" x14ac:dyDescent="0.25">
      <c r="A91" s="43"/>
      <c r="B91" s="43"/>
      <c r="C91" s="21" t="s">
        <v>9</v>
      </c>
      <c r="D91" s="15">
        <v>0</v>
      </c>
      <c r="E91" s="15">
        <v>0</v>
      </c>
      <c r="F91" s="26"/>
      <c r="G91" s="2"/>
    </row>
    <row r="92" spans="1:7" ht="25.5" customHeight="1" x14ac:dyDescent="0.25">
      <c r="A92" s="43"/>
      <c r="B92" s="43"/>
      <c r="C92" s="21" t="s">
        <v>10</v>
      </c>
      <c r="D92" s="15">
        <v>0</v>
      </c>
      <c r="E92" s="15">
        <v>0</v>
      </c>
      <c r="F92" s="26"/>
      <c r="G92" s="2"/>
    </row>
    <row r="93" spans="1:7" ht="27" customHeight="1" x14ac:dyDescent="0.25">
      <c r="A93" s="43"/>
      <c r="B93" s="43"/>
      <c r="C93" s="21" t="s">
        <v>11</v>
      </c>
      <c r="D93" s="15">
        <v>0</v>
      </c>
      <c r="E93" s="15">
        <v>0</v>
      </c>
      <c r="F93" s="26"/>
      <c r="G93" s="2"/>
    </row>
    <row r="94" spans="1:7" ht="18.75" customHeight="1" x14ac:dyDescent="0.25">
      <c r="A94" s="43" t="s">
        <v>68</v>
      </c>
      <c r="B94" s="43" t="s">
        <v>69</v>
      </c>
      <c r="C94" s="21" t="s">
        <v>5</v>
      </c>
      <c r="D94" s="15">
        <f>D95+D96+D97</f>
        <v>196332.63800000001</v>
      </c>
      <c r="E94" s="15">
        <f>E95+E96+E97</f>
        <v>194647.85300000003</v>
      </c>
      <c r="F94" s="26"/>
      <c r="G94" s="2"/>
    </row>
    <row r="95" spans="1:7" ht="19.5" customHeight="1" x14ac:dyDescent="0.25">
      <c r="A95" s="43"/>
      <c r="B95" s="43"/>
      <c r="C95" s="21" t="s">
        <v>8</v>
      </c>
      <c r="D95" s="15">
        <v>179678.7</v>
      </c>
      <c r="E95" s="42">
        <v>179678.7</v>
      </c>
      <c r="F95" s="26"/>
      <c r="G95" s="34"/>
    </row>
    <row r="96" spans="1:7" ht="24.75" customHeight="1" x14ac:dyDescent="0.25">
      <c r="A96" s="43"/>
      <c r="B96" s="43"/>
      <c r="C96" s="21" t="s">
        <v>9</v>
      </c>
      <c r="D96" s="15">
        <v>14232.457</v>
      </c>
      <c r="E96" s="42">
        <v>12996.26</v>
      </c>
      <c r="F96" s="26"/>
      <c r="G96" s="2"/>
    </row>
    <row r="97" spans="1:7" ht="22.5" customHeight="1" x14ac:dyDescent="0.25">
      <c r="A97" s="43"/>
      <c r="B97" s="43"/>
      <c r="C97" s="21" t="s">
        <v>10</v>
      </c>
      <c r="D97" s="15">
        <v>2421.4810000000002</v>
      </c>
      <c r="E97" s="42">
        <v>1972.893</v>
      </c>
      <c r="F97" s="26"/>
      <c r="G97" s="2"/>
    </row>
    <row r="98" spans="1:7" ht="30.75" customHeight="1" x14ac:dyDescent="0.25">
      <c r="A98" s="43"/>
      <c r="B98" s="43"/>
      <c r="C98" s="21" t="s">
        <v>11</v>
      </c>
      <c r="D98" s="15">
        <v>0</v>
      </c>
      <c r="E98" s="42">
        <v>0</v>
      </c>
      <c r="F98" s="26"/>
      <c r="G98" s="2"/>
    </row>
    <row r="99" spans="1:7" ht="19.5" customHeight="1" x14ac:dyDescent="0.25">
      <c r="A99" s="43" t="s">
        <v>70</v>
      </c>
      <c r="B99" s="43" t="s">
        <v>71</v>
      </c>
      <c r="C99" s="21" t="s">
        <v>5</v>
      </c>
      <c r="D99" s="15">
        <f>D100+D101+D102</f>
        <v>546173.47200000007</v>
      </c>
      <c r="E99" s="15">
        <f>E100+E101+E102</f>
        <v>466189.24300000002</v>
      </c>
      <c r="F99" s="26"/>
      <c r="G99" s="2"/>
    </row>
    <row r="100" spans="1:7" ht="22.5" customHeight="1" x14ac:dyDescent="0.25">
      <c r="A100" s="43"/>
      <c r="B100" s="43"/>
      <c r="C100" s="21" t="s">
        <v>8</v>
      </c>
      <c r="D100" s="15">
        <v>291820.06599999999</v>
      </c>
      <c r="E100" s="15">
        <v>248297.663</v>
      </c>
      <c r="F100" s="26"/>
      <c r="G100" s="34"/>
    </row>
    <row r="101" spans="1:7" ht="21" customHeight="1" x14ac:dyDescent="0.25">
      <c r="A101" s="43"/>
      <c r="B101" s="43"/>
      <c r="C101" s="21" t="s">
        <v>9</v>
      </c>
      <c r="D101" s="15">
        <v>145607.79</v>
      </c>
      <c r="E101" s="15">
        <v>143292.44500000001</v>
      </c>
      <c r="F101" s="26"/>
      <c r="G101" s="2"/>
    </row>
    <row r="102" spans="1:7" ht="18.75" customHeight="1" x14ac:dyDescent="0.25">
      <c r="A102" s="43"/>
      <c r="B102" s="43"/>
      <c r="C102" s="21" t="s">
        <v>10</v>
      </c>
      <c r="D102" s="15">
        <v>108745.61599999999</v>
      </c>
      <c r="E102" s="15">
        <v>74599.134999999995</v>
      </c>
      <c r="F102" s="26"/>
      <c r="G102" s="2"/>
    </row>
    <row r="103" spans="1:7" ht="23.25" customHeight="1" x14ac:dyDescent="0.25">
      <c r="A103" s="43"/>
      <c r="B103" s="43"/>
      <c r="C103" s="21" t="s">
        <v>11</v>
      </c>
      <c r="D103" s="15">
        <v>0</v>
      </c>
      <c r="E103" s="15">
        <v>0</v>
      </c>
      <c r="F103" s="26"/>
      <c r="G103" s="2"/>
    </row>
    <row r="104" spans="1:7" ht="20.25" customHeight="1" x14ac:dyDescent="0.25">
      <c r="A104" s="43" t="s">
        <v>72</v>
      </c>
      <c r="B104" s="59" t="s">
        <v>73</v>
      </c>
      <c r="C104" s="21" t="s">
        <v>5</v>
      </c>
      <c r="D104" s="15">
        <f>D105+D106+D107</f>
        <v>23166.009000000002</v>
      </c>
      <c r="E104" s="15">
        <f>E105+E106+E107</f>
        <v>23166.009000000002</v>
      </c>
      <c r="F104" s="26"/>
      <c r="G104" s="2"/>
    </row>
    <row r="105" spans="1:7" ht="21.75" customHeight="1" x14ac:dyDescent="0.25">
      <c r="A105" s="43"/>
      <c r="B105" s="60"/>
      <c r="C105" s="21" t="s">
        <v>8</v>
      </c>
      <c r="D105" s="15">
        <v>4338.3999999999996</v>
      </c>
      <c r="E105" s="15">
        <v>4338.3999999999996</v>
      </c>
      <c r="F105" s="26"/>
      <c r="G105" s="34"/>
    </row>
    <row r="106" spans="1:7" ht="24.75" customHeight="1" x14ac:dyDescent="0.25">
      <c r="A106" s="43"/>
      <c r="B106" s="60"/>
      <c r="C106" s="21" t="s">
        <v>9</v>
      </c>
      <c r="D106" s="15">
        <v>17661.853999999999</v>
      </c>
      <c r="E106" s="15">
        <v>17661.853999999999</v>
      </c>
      <c r="F106" s="26"/>
      <c r="G106" s="2"/>
    </row>
    <row r="107" spans="1:7" ht="24.75" customHeight="1" x14ac:dyDescent="0.25">
      <c r="A107" s="43"/>
      <c r="B107" s="60"/>
      <c r="C107" s="21" t="s">
        <v>10</v>
      </c>
      <c r="D107" s="15">
        <v>1165.7550000000001</v>
      </c>
      <c r="E107" s="15">
        <v>1165.7550000000001</v>
      </c>
      <c r="F107" s="26"/>
      <c r="G107" s="2"/>
    </row>
    <row r="108" spans="1:7" ht="30.75" customHeight="1" x14ac:dyDescent="0.25">
      <c r="A108" s="43"/>
      <c r="B108" s="61"/>
      <c r="C108" s="21" t="s">
        <v>11</v>
      </c>
      <c r="D108" s="15">
        <v>0</v>
      </c>
      <c r="E108" s="15">
        <v>0</v>
      </c>
      <c r="F108" s="26"/>
      <c r="G108" s="2"/>
    </row>
    <row r="109" spans="1:7" ht="24.75" customHeight="1" x14ac:dyDescent="0.25">
      <c r="A109" s="43" t="s">
        <v>74</v>
      </c>
      <c r="B109" s="59" t="s">
        <v>75</v>
      </c>
      <c r="C109" s="21" t="s">
        <v>5</v>
      </c>
      <c r="D109" s="15">
        <v>0</v>
      </c>
      <c r="E109" s="15">
        <v>0</v>
      </c>
      <c r="F109" s="26"/>
      <c r="G109" s="2"/>
    </row>
    <row r="110" spans="1:7" ht="25.5" customHeight="1" x14ac:dyDescent="0.25">
      <c r="A110" s="43"/>
      <c r="B110" s="60"/>
      <c r="C110" s="21" t="s">
        <v>8</v>
      </c>
      <c r="D110" s="15">
        <v>0</v>
      </c>
      <c r="E110" s="15">
        <v>0</v>
      </c>
      <c r="F110" s="26"/>
      <c r="G110" s="2"/>
    </row>
    <row r="111" spans="1:7" ht="24" customHeight="1" x14ac:dyDescent="0.25">
      <c r="A111" s="43"/>
      <c r="B111" s="60"/>
      <c r="C111" s="21" t="s">
        <v>9</v>
      </c>
      <c r="D111" s="15">
        <v>0</v>
      </c>
      <c r="E111" s="15">
        <v>0</v>
      </c>
      <c r="F111" s="26"/>
      <c r="G111" s="2"/>
    </row>
    <row r="112" spans="1:7" ht="30.75" customHeight="1" x14ac:dyDescent="0.25">
      <c r="A112" s="43"/>
      <c r="B112" s="60"/>
      <c r="C112" s="21" t="s">
        <v>10</v>
      </c>
      <c r="D112" s="15">
        <v>0</v>
      </c>
      <c r="E112" s="15">
        <v>0</v>
      </c>
      <c r="F112" s="26"/>
      <c r="G112" s="2"/>
    </row>
    <row r="113" spans="1:7" ht="36" customHeight="1" x14ac:dyDescent="0.25">
      <c r="A113" s="43"/>
      <c r="B113" s="61"/>
      <c r="C113" s="21" t="s">
        <v>11</v>
      </c>
      <c r="D113" s="15">
        <v>0</v>
      </c>
      <c r="E113" s="15">
        <v>0</v>
      </c>
      <c r="F113" s="26"/>
      <c r="G113" s="2"/>
    </row>
    <row r="114" spans="1:7" ht="25.5" customHeight="1" x14ac:dyDescent="0.25">
      <c r="A114" s="58" t="s">
        <v>23</v>
      </c>
      <c r="B114" s="58" t="s">
        <v>24</v>
      </c>
      <c r="C114" s="29" t="s">
        <v>5</v>
      </c>
      <c r="D114" s="15">
        <f>D115+D116+D117+D118</f>
        <v>1193871.423</v>
      </c>
      <c r="E114" s="15">
        <f>E115+E116+E117+E118</f>
        <v>1149088.4539999999</v>
      </c>
    </row>
    <row r="115" spans="1:7" ht="54.75" customHeight="1" x14ac:dyDescent="0.25">
      <c r="A115" s="58"/>
      <c r="B115" s="58"/>
      <c r="C115" s="19" t="s">
        <v>22</v>
      </c>
      <c r="D115" s="15">
        <f>D120+D125+D130+D135+D140+D145+D150+D155+D160+D165+D170+D175+D180</f>
        <v>110806.239</v>
      </c>
      <c r="E115" s="15">
        <f>E120+E125+E130+E135+E140+E145+E150+E155+E160+E165+E170+E175+E180</f>
        <v>70741.717999999993</v>
      </c>
      <c r="G115" s="33"/>
    </row>
    <row r="116" spans="1:7" ht="41.25" customHeight="1" x14ac:dyDescent="0.25">
      <c r="A116" s="58"/>
      <c r="B116" s="58"/>
      <c r="C116" s="19" t="s">
        <v>9</v>
      </c>
      <c r="D116" s="15">
        <f t="shared" ref="D116:E118" si="8">D121+D126+D131+D136+D141+D146+D151+D156+D161+D166+D171+D176+D181</f>
        <v>1014539.126</v>
      </c>
      <c r="E116" s="15">
        <f>E121+E126+E131+E136+E141+E146+E151+E156+E161+E166+E171+E176+E181</f>
        <v>1024160.1349999999</v>
      </c>
    </row>
    <row r="117" spans="1:7" ht="30.75" customHeight="1" x14ac:dyDescent="0.25">
      <c r="A117" s="58"/>
      <c r="B117" s="58"/>
      <c r="C117" s="19" t="s">
        <v>10</v>
      </c>
      <c r="D117" s="15">
        <f t="shared" si="8"/>
        <v>5631.1129999999994</v>
      </c>
      <c r="E117" s="15">
        <f t="shared" si="8"/>
        <v>4746.0659999999998</v>
      </c>
    </row>
    <row r="118" spans="1:7" ht="36" customHeight="1" x14ac:dyDescent="0.25">
      <c r="A118" s="58"/>
      <c r="B118" s="58"/>
      <c r="C118" s="19" t="s">
        <v>11</v>
      </c>
      <c r="D118" s="15">
        <f t="shared" si="8"/>
        <v>62894.945</v>
      </c>
      <c r="E118" s="15">
        <f t="shared" si="8"/>
        <v>49440.535000000003</v>
      </c>
    </row>
    <row r="119" spans="1:7" ht="33" customHeight="1" x14ac:dyDescent="0.25">
      <c r="A119" s="57" t="s">
        <v>76</v>
      </c>
      <c r="B119" s="57" t="s">
        <v>25</v>
      </c>
      <c r="C119" s="29" t="s">
        <v>5</v>
      </c>
      <c r="D119" s="15">
        <f>D121</f>
        <v>626342.21499999997</v>
      </c>
      <c r="E119" s="15">
        <f>E121</f>
        <v>623529.26</v>
      </c>
    </row>
    <row r="120" spans="1:7" ht="33.75" customHeight="1" x14ac:dyDescent="0.25">
      <c r="A120" s="57"/>
      <c r="B120" s="57"/>
      <c r="C120" s="19" t="s">
        <v>8</v>
      </c>
      <c r="D120" s="17">
        <v>0</v>
      </c>
      <c r="E120" s="40">
        <v>0</v>
      </c>
    </row>
    <row r="121" spans="1:7" ht="33.75" customHeight="1" x14ac:dyDescent="0.25">
      <c r="A121" s="57"/>
      <c r="B121" s="57"/>
      <c r="C121" s="19" t="s">
        <v>9</v>
      </c>
      <c r="D121" s="15">
        <v>626342.21499999997</v>
      </c>
      <c r="E121" s="15">
        <v>623529.26</v>
      </c>
    </row>
    <row r="122" spans="1:7" ht="30.75" customHeight="1" x14ac:dyDescent="0.25">
      <c r="A122" s="57"/>
      <c r="B122" s="57"/>
      <c r="C122" s="19" t="s">
        <v>10</v>
      </c>
      <c r="D122" s="17">
        <v>0</v>
      </c>
      <c r="E122" s="40">
        <v>0</v>
      </c>
    </row>
    <row r="123" spans="1:7" ht="25.5" x14ac:dyDescent="0.25">
      <c r="A123" s="57"/>
      <c r="B123" s="57"/>
      <c r="C123" s="19" t="s">
        <v>11</v>
      </c>
      <c r="D123" s="17">
        <v>0</v>
      </c>
      <c r="E123" s="40">
        <v>0</v>
      </c>
    </row>
    <row r="124" spans="1:7" ht="20.25" customHeight="1" x14ac:dyDescent="0.25">
      <c r="A124" s="57" t="s">
        <v>77</v>
      </c>
      <c r="B124" s="58" t="s">
        <v>26</v>
      </c>
      <c r="C124" s="29" t="s">
        <v>5</v>
      </c>
      <c r="D124" s="15">
        <f>D126</f>
        <v>122163.327</v>
      </c>
      <c r="E124" s="15">
        <f>E126</f>
        <v>142163.32699999999</v>
      </c>
    </row>
    <row r="125" spans="1:7" ht="27.75" customHeight="1" x14ac:dyDescent="0.25">
      <c r="A125" s="57"/>
      <c r="B125" s="58"/>
      <c r="C125" s="19" t="s">
        <v>8</v>
      </c>
      <c r="D125" s="15">
        <v>0</v>
      </c>
      <c r="E125" s="15">
        <v>0</v>
      </c>
    </row>
    <row r="126" spans="1:7" ht="26.25" customHeight="1" x14ac:dyDescent="0.25">
      <c r="A126" s="57"/>
      <c r="B126" s="58"/>
      <c r="C126" s="19" t="s">
        <v>9</v>
      </c>
      <c r="D126" s="15">
        <v>122163.327</v>
      </c>
      <c r="E126" s="15">
        <v>142163.32699999999</v>
      </c>
    </row>
    <row r="127" spans="1:7" ht="25.5" customHeight="1" x14ac:dyDescent="0.25">
      <c r="A127" s="57"/>
      <c r="B127" s="58"/>
      <c r="C127" s="19" t="s">
        <v>10</v>
      </c>
      <c r="D127" s="17">
        <v>0</v>
      </c>
      <c r="E127" s="40">
        <v>0</v>
      </c>
      <c r="F127" s="17" t="s">
        <v>36</v>
      </c>
    </row>
    <row r="128" spans="1:7" ht="25.5" x14ac:dyDescent="0.25">
      <c r="A128" s="57"/>
      <c r="B128" s="58"/>
      <c r="C128" s="19" t="s">
        <v>11</v>
      </c>
      <c r="D128" s="17">
        <v>0</v>
      </c>
      <c r="E128" s="40">
        <v>0</v>
      </c>
      <c r="F128" s="17" t="s">
        <v>36</v>
      </c>
    </row>
    <row r="129" spans="1:5" ht="20.25" customHeight="1" x14ac:dyDescent="0.25">
      <c r="A129" s="57" t="s">
        <v>78</v>
      </c>
      <c r="B129" s="58" t="s">
        <v>16</v>
      </c>
      <c r="C129" s="29" t="s">
        <v>5</v>
      </c>
      <c r="D129" s="15">
        <f>D131</f>
        <v>84046.001000000004</v>
      </c>
      <c r="E129" s="15">
        <f>E131</f>
        <v>83979.691000000006</v>
      </c>
    </row>
    <row r="130" spans="1:5" ht="21.75" customHeight="1" x14ac:dyDescent="0.25">
      <c r="A130" s="57"/>
      <c r="B130" s="58"/>
      <c r="C130" s="28" t="s">
        <v>8</v>
      </c>
      <c r="D130" s="15">
        <v>0</v>
      </c>
      <c r="E130" s="15">
        <v>0</v>
      </c>
    </row>
    <row r="131" spans="1:5" ht="24.75" customHeight="1" x14ac:dyDescent="0.25">
      <c r="A131" s="57"/>
      <c r="B131" s="58"/>
      <c r="C131" s="28" t="s">
        <v>9</v>
      </c>
      <c r="D131" s="15">
        <v>84046.001000000004</v>
      </c>
      <c r="E131" s="15">
        <v>83979.691000000006</v>
      </c>
    </row>
    <row r="132" spans="1:5" ht="24.75" customHeight="1" x14ac:dyDescent="0.25">
      <c r="A132" s="57"/>
      <c r="B132" s="58"/>
      <c r="C132" s="28" t="s">
        <v>10</v>
      </c>
      <c r="D132" s="15">
        <v>0</v>
      </c>
      <c r="E132" s="15">
        <v>0</v>
      </c>
    </row>
    <row r="133" spans="1:5" ht="30" customHeight="1" x14ac:dyDescent="0.25">
      <c r="A133" s="57"/>
      <c r="B133" s="58"/>
      <c r="C133" s="28" t="s">
        <v>11</v>
      </c>
      <c r="D133" s="15">
        <v>0</v>
      </c>
      <c r="E133" s="15">
        <v>0</v>
      </c>
    </row>
    <row r="134" spans="1:5" ht="21.75" customHeight="1" x14ac:dyDescent="0.25">
      <c r="A134" s="57" t="s">
        <v>79</v>
      </c>
      <c r="B134" s="66" t="s">
        <v>56</v>
      </c>
      <c r="C134" s="29" t="s">
        <v>5</v>
      </c>
      <c r="D134" s="17">
        <v>0</v>
      </c>
      <c r="E134" s="40">
        <v>0</v>
      </c>
    </row>
    <row r="135" spans="1:5" ht="25.5" customHeight="1" x14ac:dyDescent="0.25">
      <c r="A135" s="57"/>
      <c r="B135" s="64"/>
      <c r="C135" s="28" t="s">
        <v>8</v>
      </c>
      <c r="D135" s="17">
        <v>0</v>
      </c>
      <c r="E135" s="40">
        <v>0</v>
      </c>
    </row>
    <row r="136" spans="1:5" ht="24.75" customHeight="1" x14ac:dyDescent="0.25">
      <c r="A136" s="57"/>
      <c r="B136" s="64"/>
      <c r="C136" s="28" t="s">
        <v>9</v>
      </c>
      <c r="D136" s="17">
        <v>0</v>
      </c>
      <c r="E136" s="40">
        <v>0</v>
      </c>
    </row>
    <row r="137" spans="1:5" ht="35.25" customHeight="1" x14ac:dyDescent="0.25">
      <c r="A137" s="57"/>
      <c r="B137" s="64"/>
      <c r="C137" s="28" t="s">
        <v>10</v>
      </c>
      <c r="D137" s="17">
        <v>0</v>
      </c>
      <c r="E137" s="40">
        <v>0</v>
      </c>
    </row>
    <row r="138" spans="1:5" ht="30" customHeight="1" x14ac:dyDescent="0.25">
      <c r="A138" s="57"/>
      <c r="B138" s="67"/>
      <c r="C138" s="28" t="s">
        <v>11</v>
      </c>
      <c r="D138" s="17">
        <v>0</v>
      </c>
      <c r="E138" s="40">
        <v>0</v>
      </c>
    </row>
    <row r="139" spans="1:5" ht="24.75" customHeight="1" x14ac:dyDescent="0.25">
      <c r="A139" s="57" t="s">
        <v>80</v>
      </c>
      <c r="B139" s="58" t="s">
        <v>27</v>
      </c>
      <c r="C139" s="29" t="s">
        <v>5</v>
      </c>
      <c r="D139" s="15">
        <f>D141</f>
        <v>28423.322</v>
      </c>
      <c r="E139" s="15">
        <f>E141</f>
        <v>33479.036</v>
      </c>
    </row>
    <row r="140" spans="1:5" ht="25.5" customHeight="1" x14ac:dyDescent="0.25">
      <c r="A140" s="57"/>
      <c r="B140" s="58"/>
      <c r="C140" s="28" t="s">
        <v>8</v>
      </c>
      <c r="D140" s="15">
        <v>0</v>
      </c>
      <c r="E140" s="15">
        <v>0</v>
      </c>
    </row>
    <row r="141" spans="1:5" ht="22.5" customHeight="1" x14ac:dyDescent="0.25">
      <c r="A141" s="57"/>
      <c r="B141" s="58"/>
      <c r="C141" s="28" t="s">
        <v>9</v>
      </c>
      <c r="D141" s="15">
        <v>28423.322</v>
      </c>
      <c r="E141" s="15">
        <v>33479.036</v>
      </c>
    </row>
    <row r="142" spans="1:5" ht="24.75" customHeight="1" x14ac:dyDescent="0.25">
      <c r="A142" s="57"/>
      <c r="B142" s="58"/>
      <c r="C142" s="28" t="s">
        <v>10</v>
      </c>
      <c r="D142" s="15">
        <v>0</v>
      </c>
      <c r="E142" s="15">
        <v>0</v>
      </c>
    </row>
    <row r="143" spans="1:5" ht="32.25" customHeight="1" x14ac:dyDescent="0.25">
      <c r="A143" s="57"/>
      <c r="B143" s="58"/>
      <c r="C143" s="28" t="s">
        <v>11</v>
      </c>
      <c r="D143" s="15">
        <v>0</v>
      </c>
      <c r="E143" s="15">
        <v>0</v>
      </c>
    </row>
    <row r="144" spans="1:5" ht="23.25" customHeight="1" x14ac:dyDescent="0.25">
      <c r="A144" s="57" t="s">
        <v>81</v>
      </c>
      <c r="B144" s="58" t="s">
        <v>28</v>
      </c>
      <c r="C144" s="29" t="s">
        <v>5</v>
      </c>
      <c r="D144" s="15">
        <f>D145+D146</f>
        <v>94370.296999999991</v>
      </c>
      <c r="E144" s="15">
        <f>E145+E146</f>
        <v>94370.296000000002</v>
      </c>
    </row>
    <row r="145" spans="1:5" ht="30" customHeight="1" x14ac:dyDescent="0.25">
      <c r="A145" s="57"/>
      <c r="B145" s="58"/>
      <c r="C145" s="28" t="s">
        <v>8</v>
      </c>
      <c r="D145" s="15">
        <v>10741.718999999999</v>
      </c>
      <c r="E145" s="15">
        <v>10741.718000000001</v>
      </c>
    </row>
    <row r="146" spans="1:5" ht="25.5" customHeight="1" x14ac:dyDescent="0.25">
      <c r="A146" s="57"/>
      <c r="B146" s="58"/>
      <c r="C146" s="28" t="s">
        <v>9</v>
      </c>
      <c r="D146" s="15">
        <v>83628.577999999994</v>
      </c>
      <c r="E146" s="15">
        <v>83628.577999999994</v>
      </c>
    </row>
    <row r="147" spans="1:5" ht="26.25" customHeight="1" x14ac:dyDescent="0.25">
      <c r="A147" s="57"/>
      <c r="B147" s="58"/>
      <c r="C147" s="28" t="s">
        <v>10</v>
      </c>
      <c r="D147" s="17">
        <v>0</v>
      </c>
      <c r="E147" s="40">
        <v>0</v>
      </c>
    </row>
    <row r="148" spans="1:5" ht="33" customHeight="1" x14ac:dyDescent="0.25">
      <c r="A148" s="57"/>
      <c r="B148" s="58"/>
      <c r="C148" s="28" t="s">
        <v>11</v>
      </c>
      <c r="D148" s="17">
        <v>0</v>
      </c>
      <c r="E148" s="40">
        <v>0</v>
      </c>
    </row>
    <row r="149" spans="1:5" ht="22.5" customHeight="1" x14ac:dyDescent="0.25">
      <c r="A149" s="57" t="s">
        <v>82</v>
      </c>
      <c r="B149" s="58" t="s">
        <v>29</v>
      </c>
      <c r="C149" s="29" t="s">
        <v>5</v>
      </c>
      <c r="D149" s="17">
        <f>D151+D152+D153</f>
        <v>1180.3139999999999</v>
      </c>
      <c r="E149" s="40">
        <f>E151+E152+E153</f>
        <v>883.99199999999996</v>
      </c>
    </row>
    <row r="150" spans="1:5" ht="22.5" customHeight="1" x14ac:dyDescent="0.25">
      <c r="A150" s="57"/>
      <c r="B150" s="58"/>
      <c r="C150" s="28" t="s">
        <v>8</v>
      </c>
      <c r="D150" s="17">
        <v>0</v>
      </c>
      <c r="E150" s="40">
        <v>0</v>
      </c>
    </row>
    <row r="151" spans="1:5" ht="27" customHeight="1" x14ac:dyDescent="0.25">
      <c r="A151" s="57"/>
      <c r="B151" s="58"/>
      <c r="C151" s="28" t="s">
        <v>9</v>
      </c>
      <c r="D151" s="18">
        <v>1120.393</v>
      </c>
      <c r="E151" s="41">
        <v>839.79300000000001</v>
      </c>
    </row>
    <row r="152" spans="1:5" ht="33" customHeight="1" x14ac:dyDescent="0.25">
      <c r="A152" s="57"/>
      <c r="B152" s="58"/>
      <c r="C152" s="28" t="s">
        <v>10</v>
      </c>
      <c r="D152" s="25">
        <v>58.820999999999998</v>
      </c>
      <c r="E152" s="38">
        <v>43.079000000000001</v>
      </c>
    </row>
    <row r="153" spans="1:5" ht="33.75" customHeight="1" x14ac:dyDescent="0.25">
      <c r="A153" s="57"/>
      <c r="B153" s="58"/>
      <c r="C153" s="19" t="s">
        <v>11</v>
      </c>
      <c r="D153" s="25">
        <v>1.1000000000000001</v>
      </c>
      <c r="E153" s="38">
        <v>1.1200000000000001</v>
      </c>
    </row>
    <row r="154" spans="1:5" ht="24.75" customHeight="1" x14ac:dyDescent="0.25">
      <c r="A154" s="57" t="s">
        <v>83</v>
      </c>
      <c r="B154" s="66" t="s">
        <v>84</v>
      </c>
      <c r="C154" s="31" t="s">
        <v>5</v>
      </c>
      <c r="D154" s="17">
        <v>0</v>
      </c>
      <c r="E154" s="40">
        <v>0</v>
      </c>
    </row>
    <row r="155" spans="1:5" ht="30" customHeight="1" x14ac:dyDescent="0.25">
      <c r="A155" s="57"/>
      <c r="B155" s="64"/>
      <c r="C155" s="30" t="s">
        <v>8</v>
      </c>
      <c r="D155" s="17">
        <v>0</v>
      </c>
      <c r="E155" s="40">
        <v>0</v>
      </c>
    </row>
    <row r="156" spans="1:5" ht="27" customHeight="1" x14ac:dyDescent="0.25">
      <c r="A156" s="57"/>
      <c r="B156" s="64"/>
      <c r="C156" s="30" t="s">
        <v>9</v>
      </c>
      <c r="D156" s="17">
        <v>0</v>
      </c>
      <c r="E156" s="40">
        <v>0</v>
      </c>
    </row>
    <row r="157" spans="1:5" ht="28.5" customHeight="1" x14ac:dyDescent="0.25">
      <c r="A157" s="57"/>
      <c r="B157" s="64"/>
      <c r="C157" s="30" t="s">
        <v>10</v>
      </c>
      <c r="D157" s="17">
        <v>0</v>
      </c>
      <c r="E157" s="40">
        <v>0</v>
      </c>
    </row>
    <row r="158" spans="1:5" ht="36.75" customHeight="1" x14ac:dyDescent="0.25">
      <c r="A158" s="57"/>
      <c r="B158" s="67"/>
      <c r="C158" s="19" t="s">
        <v>11</v>
      </c>
      <c r="D158" s="17">
        <v>0</v>
      </c>
      <c r="E158" s="40">
        <v>0</v>
      </c>
    </row>
    <row r="159" spans="1:5" ht="24" customHeight="1" x14ac:dyDescent="0.25">
      <c r="A159" s="57" t="s">
        <v>85</v>
      </c>
      <c r="B159" s="57" t="s">
        <v>31</v>
      </c>
      <c r="C159" s="29" t="s">
        <v>5</v>
      </c>
      <c r="D159" s="15">
        <f>D160+D161+D162+D163</f>
        <v>196313.20499999999</v>
      </c>
      <c r="E159" s="15">
        <f>E160+E161+E162+E163</f>
        <v>129650.11000000002</v>
      </c>
    </row>
    <row r="160" spans="1:5" ht="56.25" customHeight="1" x14ac:dyDescent="0.25">
      <c r="A160" s="57"/>
      <c r="B160" s="57"/>
      <c r="C160" s="19" t="s">
        <v>22</v>
      </c>
      <c r="D160" s="15">
        <v>100064.52</v>
      </c>
      <c r="E160" s="15">
        <v>60000</v>
      </c>
    </row>
    <row r="161" spans="1:5" ht="36" customHeight="1" x14ac:dyDescent="0.25">
      <c r="A161" s="57"/>
      <c r="B161" s="57"/>
      <c r="C161" s="19" t="s">
        <v>9</v>
      </c>
      <c r="D161" s="15">
        <v>30654.84</v>
      </c>
      <c r="E161" s="15">
        <v>18380</v>
      </c>
    </row>
    <row r="162" spans="1:5" ht="33" customHeight="1" x14ac:dyDescent="0.25">
      <c r="A162" s="57"/>
      <c r="B162" s="57"/>
      <c r="C162" s="19" t="s">
        <v>10</v>
      </c>
      <c r="D162" s="15">
        <v>2700</v>
      </c>
      <c r="E162" s="15">
        <v>1830.6949999999999</v>
      </c>
    </row>
    <row r="163" spans="1:5" ht="34.5" customHeight="1" x14ac:dyDescent="0.25">
      <c r="A163" s="57"/>
      <c r="B163" s="57"/>
      <c r="C163" s="19" t="s">
        <v>11</v>
      </c>
      <c r="D163" s="15">
        <v>62893.845000000001</v>
      </c>
      <c r="E163" s="15">
        <v>49439.415000000001</v>
      </c>
    </row>
    <row r="164" spans="1:5" ht="21" customHeight="1" x14ac:dyDescent="0.25">
      <c r="A164" s="57" t="s">
        <v>86</v>
      </c>
      <c r="B164" s="57" t="s">
        <v>41</v>
      </c>
      <c r="C164" s="29" t="s">
        <v>5</v>
      </c>
      <c r="D164" s="18">
        <v>0</v>
      </c>
      <c r="E164" s="41">
        <v>0</v>
      </c>
    </row>
    <row r="165" spans="1:5" ht="26.25" customHeight="1" x14ac:dyDescent="0.25">
      <c r="A165" s="57"/>
      <c r="B165" s="57"/>
      <c r="C165" s="19" t="s">
        <v>30</v>
      </c>
      <c r="D165" s="18">
        <v>0</v>
      </c>
      <c r="E165" s="41">
        <v>0</v>
      </c>
    </row>
    <row r="166" spans="1:5" ht="24" customHeight="1" x14ac:dyDescent="0.25">
      <c r="A166" s="57"/>
      <c r="B166" s="57"/>
      <c r="C166" s="19" t="s">
        <v>9</v>
      </c>
      <c r="D166" s="18">
        <v>0</v>
      </c>
      <c r="E166" s="41">
        <v>0</v>
      </c>
    </row>
    <row r="167" spans="1:5" ht="28.5" customHeight="1" x14ac:dyDescent="0.25">
      <c r="A167" s="57"/>
      <c r="B167" s="57"/>
      <c r="C167" s="19" t="s">
        <v>10</v>
      </c>
      <c r="D167" s="18">
        <v>0</v>
      </c>
      <c r="E167" s="41">
        <v>0</v>
      </c>
    </row>
    <row r="168" spans="1:5" ht="30.75" customHeight="1" x14ac:dyDescent="0.25">
      <c r="A168" s="57"/>
      <c r="B168" s="57"/>
      <c r="C168" s="19" t="s">
        <v>11</v>
      </c>
      <c r="D168" s="18">
        <v>0</v>
      </c>
      <c r="E168" s="41">
        <v>0</v>
      </c>
    </row>
    <row r="169" spans="1:5" ht="19.5" customHeight="1" x14ac:dyDescent="0.25">
      <c r="A169" s="68" t="s">
        <v>87</v>
      </c>
      <c r="B169" s="68" t="s">
        <v>57</v>
      </c>
      <c r="C169" s="29" t="s">
        <v>5</v>
      </c>
      <c r="D169" s="18">
        <v>0</v>
      </c>
      <c r="E169" s="41">
        <v>0</v>
      </c>
    </row>
    <row r="170" spans="1:5" ht="39" customHeight="1" x14ac:dyDescent="0.25">
      <c r="A170" s="69"/>
      <c r="B170" s="69"/>
      <c r="C170" s="19" t="s">
        <v>30</v>
      </c>
      <c r="D170" s="18">
        <v>0</v>
      </c>
      <c r="E170" s="41">
        <v>0</v>
      </c>
    </row>
    <row r="171" spans="1:5" ht="27.75" customHeight="1" x14ac:dyDescent="0.25">
      <c r="A171" s="69"/>
      <c r="B171" s="69"/>
      <c r="C171" s="19" t="s">
        <v>9</v>
      </c>
      <c r="D171" s="18">
        <v>0</v>
      </c>
      <c r="E171" s="41">
        <v>0</v>
      </c>
    </row>
    <row r="172" spans="1:5" ht="22.5" customHeight="1" x14ac:dyDescent="0.25">
      <c r="A172" s="69"/>
      <c r="B172" s="69"/>
      <c r="C172" s="19" t="s">
        <v>10</v>
      </c>
      <c r="D172" s="18">
        <v>0</v>
      </c>
      <c r="E172" s="41">
        <v>0</v>
      </c>
    </row>
    <row r="173" spans="1:5" ht="36" customHeight="1" x14ac:dyDescent="0.25">
      <c r="A173" s="70"/>
      <c r="B173" s="70"/>
      <c r="C173" s="19" t="s">
        <v>11</v>
      </c>
      <c r="D173" s="18">
        <v>0</v>
      </c>
      <c r="E173" s="41">
        <v>0</v>
      </c>
    </row>
    <row r="174" spans="1:5" ht="30.75" customHeight="1" x14ac:dyDescent="0.25">
      <c r="A174" s="68" t="s">
        <v>88</v>
      </c>
      <c r="B174" s="68" t="s">
        <v>58</v>
      </c>
      <c r="C174" s="29" t="s">
        <v>5</v>
      </c>
      <c r="D174" s="18">
        <v>0</v>
      </c>
      <c r="E174" s="41">
        <v>0</v>
      </c>
    </row>
    <row r="175" spans="1:5" ht="30.75" customHeight="1" x14ac:dyDescent="0.25">
      <c r="A175" s="69"/>
      <c r="B175" s="69"/>
      <c r="C175" s="19" t="s">
        <v>30</v>
      </c>
      <c r="D175" s="18">
        <v>0</v>
      </c>
      <c r="E175" s="41">
        <v>0</v>
      </c>
    </row>
    <row r="176" spans="1:5" ht="30.75" customHeight="1" x14ac:dyDescent="0.25">
      <c r="A176" s="69"/>
      <c r="B176" s="69"/>
      <c r="C176" s="19" t="s">
        <v>9</v>
      </c>
      <c r="D176" s="18">
        <v>0</v>
      </c>
      <c r="E176" s="41">
        <v>0</v>
      </c>
    </row>
    <row r="177" spans="1:12" ht="26.25" customHeight="1" x14ac:dyDescent="0.25">
      <c r="A177" s="69"/>
      <c r="B177" s="69"/>
      <c r="C177" s="19" t="s">
        <v>10</v>
      </c>
      <c r="D177" s="18">
        <v>0</v>
      </c>
      <c r="E177" s="41">
        <v>0</v>
      </c>
      <c r="L177" s="33"/>
    </row>
    <row r="178" spans="1:12" ht="36" customHeight="1" x14ac:dyDescent="0.25">
      <c r="A178" s="70"/>
      <c r="B178" s="70"/>
      <c r="C178" s="19" t="s">
        <v>11</v>
      </c>
      <c r="D178" s="18">
        <v>0</v>
      </c>
      <c r="E178" s="41">
        <v>0</v>
      </c>
    </row>
    <row r="179" spans="1:12" ht="20.25" customHeight="1" x14ac:dyDescent="0.25">
      <c r="A179" s="68" t="s">
        <v>89</v>
      </c>
      <c r="B179" s="68" t="s">
        <v>54</v>
      </c>
      <c r="C179" s="29" t="s">
        <v>5</v>
      </c>
      <c r="D179" s="15">
        <f>D180+D181+D182+D183</f>
        <v>41032.741999999998</v>
      </c>
      <c r="E179" s="15">
        <f>E180+E181+E182+E183</f>
        <v>41032.741999999998</v>
      </c>
    </row>
    <row r="180" spans="1:12" ht="26.25" customHeight="1" x14ac:dyDescent="0.25">
      <c r="A180" s="69"/>
      <c r="B180" s="69"/>
      <c r="C180" s="19" t="s">
        <v>30</v>
      </c>
      <c r="D180" s="18">
        <v>0</v>
      </c>
      <c r="E180" s="41">
        <v>0</v>
      </c>
    </row>
    <row r="181" spans="1:12" ht="27" customHeight="1" x14ac:dyDescent="0.25">
      <c r="A181" s="69"/>
      <c r="B181" s="69"/>
      <c r="C181" s="19" t="s">
        <v>9</v>
      </c>
      <c r="D181" s="15">
        <v>38160.449999999997</v>
      </c>
      <c r="E181" s="15">
        <v>38160.449999999997</v>
      </c>
    </row>
    <row r="182" spans="1:12" ht="28.5" customHeight="1" x14ac:dyDescent="0.25">
      <c r="A182" s="69"/>
      <c r="B182" s="69"/>
      <c r="C182" s="19" t="s">
        <v>10</v>
      </c>
      <c r="D182" s="15">
        <v>2872.2919999999999</v>
      </c>
      <c r="E182" s="15">
        <v>2872.2919999999999</v>
      </c>
    </row>
    <row r="183" spans="1:12" ht="38.25" customHeight="1" x14ac:dyDescent="0.25">
      <c r="A183" s="70"/>
      <c r="B183" s="70"/>
      <c r="C183" s="19" t="s">
        <v>11</v>
      </c>
      <c r="D183" s="18">
        <v>0</v>
      </c>
      <c r="E183" s="41">
        <v>0</v>
      </c>
    </row>
    <row r="184" spans="1:12" ht="27.75" customHeight="1" x14ac:dyDescent="0.25">
      <c r="A184" s="76" t="s">
        <v>44</v>
      </c>
      <c r="B184" s="72" t="s">
        <v>45</v>
      </c>
      <c r="C184" s="29" t="s">
        <v>5</v>
      </c>
      <c r="D184" s="15">
        <f>D185+D186+D187</f>
        <v>51364.130999999994</v>
      </c>
      <c r="E184" s="15">
        <f>E185+E186+E187</f>
        <v>51364.130999999994</v>
      </c>
    </row>
    <row r="185" spans="1:12" ht="33" customHeight="1" x14ac:dyDescent="0.25">
      <c r="A185" s="76"/>
      <c r="B185" s="73"/>
      <c r="C185" s="19" t="s">
        <v>8</v>
      </c>
      <c r="D185" s="15">
        <f>D215</f>
        <v>48433.1</v>
      </c>
      <c r="E185" s="15">
        <f>E215</f>
        <v>48433.1</v>
      </c>
      <c r="G185" s="33"/>
    </row>
    <row r="186" spans="1:12" ht="31.5" customHeight="1" x14ac:dyDescent="0.25">
      <c r="A186" s="76"/>
      <c r="B186" s="73"/>
      <c r="C186" s="19" t="s">
        <v>9</v>
      </c>
      <c r="D186" s="15">
        <f>D191+D196+D216</f>
        <v>988.43100000000004</v>
      </c>
      <c r="E186" s="15">
        <f>E191+E196+E216</f>
        <v>988.43100000000004</v>
      </c>
    </row>
    <row r="187" spans="1:12" ht="23.25" customHeight="1" x14ac:dyDescent="0.25">
      <c r="A187" s="76"/>
      <c r="B187" s="73"/>
      <c r="C187" s="19" t="s">
        <v>10</v>
      </c>
      <c r="D187" s="15">
        <f>D217</f>
        <v>1942.6</v>
      </c>
      <c r="E187" s="15">
        <f>E217</f>
        <v>1942.6</v>
      </c>
    </row>
    <row r="188" spans="1:12" ht="33" customHeight="1" x14ac:dyDescent="0.25">
      <c r="A188" s="76"/>
      <c r="B188" s="74"/>
      <c r="C188" s="19" t="s">
        <v>11</v>
      </c>
      <c r="D188" s="15">
        <v>0</v>
      </c>
      <c r="E188" s="15">
        <v>0</v>
      </c>
    </row>
    <row r="189" spans="1:12" ht="21.75" customHeight="1" x14ac:dyDescent="0.25">
      <c r="A189" s="71" t="s">
        <v>90</v>
      </c>
      <c r="B189" s="72" t="s">
        <v>55</v>
      </c>
      <c r="C189" s="29" t="s">
        <v>5</v>
      </c>
      <c r="D189" s="15">
        <f>D191</f>
        <v>0</v>
      </c>
      <c r="E189" s="15">
        <f>E191</f>
        <v>0</v>
      </c>
    </row>
    <row r="190" spans="1:12" ht="27.75" customHeight="1" x14ac:dyDescent="0.25">
      <c r="A190" s="71"/>
      <c r="B190" s="73"/>
      <c r="C190" s="19" t="s">
        <v>8</v>
      </c>
      <c r="D190" s="15">
        <v>0</v>
      </c>
      <c r="E190" s="15">
        <v>0</v>
      </c>
    </row>
    <row r="191" spans="1:12" ht="27" customHeight="1" x14ac:dyDescent="0.25">
      <c r="A191" s="71"/>
      <c r="B191" s="73"/>
      <c r="C191" s="19" t="s">
        <v>9</v>
      </c>
      <c r="D191" s="15">
        <v>0</v>
      </c>
      <c r="E191" s="15">
        <v>0</v>
      </c>
    </row>
    <row r="192" spans="1:12" ht="24.75" customHeight="1" x14ac:dyDescent="0.25">
      <c r="A192" s="71"/>
      <c r="B192" s="73"/>
      <c r="C192" s="19" t="s">
        <v>10</v>
      </c>
      <c r="D192" s="15">
        <v>0</v>
      </c>
      <c r="E192" s="15">
        <v>0</v>
      </c>
    </row>
    <row r="193" spans="1:6" ht="38.25" customHeight="1" x14ac:dyDescent="0.25">
      <c r="A193" s="71"/>
      <c r="B193" s="74"/>
      <c r="C193" s="19" t="s">
        <v>11</v>
      </c>
      <c r="D193" s="15">
        <v>0</v>
      </c>
      <c r="E193" s="15">
        <v>0</v>
      </c>
    </row>
    <row r="194" spans="1:6" ht="27.75" customHeight="1" x14ac:dyDescent="0.25">
      <c r="A194" s="75" t="s">
        <v>46</v>
      </c>
      <c r="B194" s="75" t="s">
        <v>47</v>
      </c>
      <c r="C194" s="29" t="s">
        <v>5</v>
      </c>
      <c r="D194" s="15">
        <f>D196</f>
        <v>0</v>
      </c>
      <c r="E194" s="15">
        <f>E196</f>
        <v>0</v>
      </c>
    </row>
    <row r="195" spans="1:6" ht="27.75" customHeight="1" x14ac:dyDescent="0.25">
      <c r="A195" s="75"/>
      <c r="B195" s="75"/>
      <c r="C195" s="19" t="s">
        <v>8</v>
      </c>
      <c r="D195" s="17">
        <v>0</v>
      </c>
      <c r="E195" s="40">
        <v>0</v>
      </c>
    </row>
    <row r="196" spans="1:6" ht="23.25" customHeight="1" x14ac:dyDescent="0.25">
      <c r="A196" s="75"/>
      <c r="B196" s="75"/>
      <c r="C196" s="19" t="s">
        <v>9</v>
      </c>
      <c r="D196" s="17">
        <v>0</v>
      </c>
      <c r="E196" s="40">
        <v>0</v>
      </c>
    </row>
    <row r="197" spans="1:6" ht="22.5" customHeight="1" x14ac:dyDescent="0.25">
      <c r="A197" s="75"/>
      <c r="B197" s="75"/>
      <c r="C197" s="19" t="s">
        <v>10</v>
      </c>
      <c r="D197" s="17">
        <v>0</v>
      </c>
      <c r="E197" s="40">
        <v>0</v>
      </c>
      <c r="F197" s="17">
        <v>0</v>
      </c>
    </row>
    <row r="198" spans="1:6" ht="21.75" customHeight="1" x14ac:dyDescent="0.25">
      <c r="A198" s="75"/>
      <c r="B198" s="75"/>
      <c r="C198" s="19" t="s">
        <v>11</v>
      </c>
      <c r="D198" s="17">
        <v>0</v>
      </c>
      <c r="E198" s="40">
        <v>0</v>
      </c>
      <c r="F198" s="17">
        <v>0</v>
      </c>
    </row>
    <row r="199" spans="1:6" ht="20.25" customHeight="1" x14ac:dyDescent="0.25">
      <c r="A199" s="75" t="s">
        <v>48</v>
      </c>
      <c r="B199" s="75" t="s">
        <v>49</v>
      </c>
      <c r="C199" s="27" t="s">
        <v>5</v>
      </c>
      <c r="D199" s="17">
        <v>0</v>
      </c>
      <c r="E199" s="40">
        <v>0</v>
      </c>
      <c r="F199" s="17">
        <v>0</v>
      </c>
    </row>
    <row r="200" spans="1:6" ht="33" customHeight="1" x14ac:dyDescent="0.25">
      <c r="A200" s="75"/>
      <c r="B200" s="75"/>
      <c r="C200" s="19" t="s">
        <v>8</v>
      </c>
      <c r="D200" s="17">
        <v>0</v>
      </c>
      <c r="E200" s="40">
        <v>0</v>
      </c>
      <c r="F200" s="17">
        <v>0</v>
      </c>
    </row>
    <row r="201" spans="1:6" ht="24" customHeight="1" x14ac:dyDescent="0.25">
      <c r="A201" s="75"/>
      <c r="B201" s="75"/>
      <c r="C201" s="19" t="s">
        <v>9</v>
      </c>
      <c r="D201" s="17">
        <v>0</v>
      </c>
      <c r="E201" s="40">
        <v>0</v>
      </c>
      <c r="F201" s="17">
        <v>0</v>
      </c>
    </row>
    <row r="202" spans="1:6" ht="27" customHeight="1" x14ac:dyDescent="0.25">
      <c r="A202" s="75"/>
      <c r="B202" s="75"/>
      <c r="C202" s="19" t="s">
        <v>10</v>
      </c>
      <c r="D202" s="17">
        <v>0</v>
      </c>
      <c r="E202" s="40">
        <v>0</v>
      </c>
      <c r="F202" s="17">
        <v>0</v>
      </c>
    </row>
    <row r="203" spans="1:6" ht="30.75" customHeight="1" x14ac:dyDescent="0.25">
      <c r="A203" s="75"/>
      <c r="B203" s="75"/>
      <c r="C203" s="19" t="s">
        <v>11</v>
      </c>
      <c r="D203" s="17">
        <v>0</v>
      </c>
      <c r="E203" s="40">
        <v>0</v>
      </c>
      <c r="F203" s="17">
        <v>0</v>
      </c>
    </row>
    <row r="204" spans="1:6" ht="23.25" customHeight="1" x14ac:dyDescent="0.25">
      <c r="A204" s="75" t="s">
        <v>50</v>
      </c>
      <c r="B204" s="75" t="s">
        <v>51</v>
      </c>
      <c r="C204" s="27" t="s">
        <v>5</v>
      </c>
      <c r="D204" s="17">
        <v>0</v>
      </c>
      <c r="E204" s="40">
        <v>0</v>
      </c>
      <c r="F204" s="17">
        <v>0</v>
      </c>
    </row>
    <row r="205" spans="1:6" ht="23.25" customHeight="1" x14ac:dyDescent="0.25">
      <c r="A205" s="75"/>
      <c r="B205" s="75"/>
      <c r="C205" s="19" t="s">
        <v>8</v>
      </c>
      <c r="D205" s="17">
        <v>0</v>
      </c>
      <c r="E205" s="40">
        <v>0</v>
      </c>
      <c r="F205" s="17">
        <v>0</v>
      </c>
    </row>
    <row r="206" spans="1:6" ht="23.25" customHeight="1" x14ac:dyDescent="0.25">
      <c r="A206" s="75"/>
      <c r="B206" s="75"/>
      <c r="C206" s="19" t="s">
        <v>9</v>
      </c>
      <c r="D206" s="17">
        <v>0</v>
      </c>
      <c r="E206" s="40">
        <v>0</v>
      </c>
      <c r="F206" s="17">
        <v>0</v>
      </c>
    </row>
    <row r="207" spans="1:6" ht="23.25" customHeight="1" x14ac:dyDescent="0.25">
      <c r="A207" s="75"/>
      <c r="B207" s="75"/>
      <c r="C207" s="19" t="s">
        <v>10</v>
      </c>
      <c r="D207" s="17">
        <v>0</v>
      </c>
      <c r="E207" s="40">
        <v>0</v>
      </c>
      <c r="F207" s="17">
        <v>0</v>
      </c>
    </row>
    <row r="208" spans="1:6" ht="23.25" customHeight="1" x14ac:dyDescent="0.25">
      <c r="A208" s="75"/>
      <c r="B208" s="75"/>
      <c r="C208" s="19" t="s">
        <v>11</v>
      </c>
      <c r="D208" s="17">
        <v>0</v>
      </c>
      <c r="E208" s="40">
        <v>0</v>
      </c>
      <c r="F208" s="17">
        <v>0</v>
      </c>
    </row>
    <row r="209" spans="1:6" ht="23.25" customHeight="1" x14ac:dyDescent="0.25">
      <c r="A209" s="75" t="s">
        <v>52</v>
      </c>
      <c r="B209" s="75" t="s">
        <v>53</v>
      </c>
      <c r="C209" s="27" t="s">
        <v>5</v>
      </c>
      <c r="D209" s="17">
        <v>0</v>
      </c>
      <c r="E209" s="40">
        <v>0</v>
      </c>
      <c r="F209" s="17">
        <v>0</v>
      </c>
    </row>
    <row r="210" spans="1:6" ht="23.25" customHeight="1" x14ac:dyDescent="0.25">
      <c r="A210" s="75"/>
      <c r="B210" s="75"/>
      <c r="C210" s="19" t="s">
        <v>8</v>
      </c>
      <c r="D210" s="17">
        <v>0</v>
      </c>
      <c r="E210" s="40">
        <v>0</v>
      </c>
      <c r="F210" s="17">
        <v>0</v>
      </c>
    </row>
    <row r="211" spans="1:6" ht="23.25" customHeight="1" x14ac:dyDescent="0.25">
      <c r="A211" s="75"/>
      <c r="B211" s="75"/>
      <c r="C211" s="19" t="s">
        <v>9</v>
      </c>
      <c r="D211" s="17">
        <v>0</v>
      </c>
      <c r="E211" s="40">
        <v>0</v>
      </c>
      <c r="F211" s="17">
        <v>0</v>
      </c>
    </row>
    <row r="212" spans="1:6" ht="23.25" customHeight="1" x14ac:dyDescent="0.25">
      <c r="A212" s="75"/>
      <c r="B212" s="75"/>
      <c r="C212" s="19" t="s">
        <v>10</v>
      </c>
      <c r="D212" s="17">
        <v>0</v>
      </c>
      <c r="E212" s="40">
        <v>0</v>
      </c>
      <c r="F212" s="17">
        <v>0</v>
      </c>
    </row>
    <row r="213" spans="1:6" ht="23.25" customHeight="1" x14ac:dyDescent="0.25">
      <c r="A213" s="75"/>
      <c r="B213" s="75"/>
      <c r="C213" s="19" t="s">
        <v>11</v>
      </c>
      <c r="D213" s="17">
        <v>0</v>
      </c>
      <c r="E213" s="40">
        <v>0</v>
      </c>
      <c r="F213" s="17">
        <v>0</v>
      </c>
    </row>
    <row r="214" spans="1:6" ht="24" customHeight="1" x14ac:dyDescent="0.25">
      <c r="A214" s="71" t="s">
        <v>91</v>
      </c>
      <c r="B214" s="72" t="s">
        <v>94</v>
      </c>
      <c r="C214" s="29" t="s">
        <v>5</v>
      </c>
      <c r="D214" s="15">
        <f>D215+D216+D217</f>
        <v>51364.130999999994</v>
      </c>
      <c r="E214" s="15">
        <f>E215+E216+E217</f>
        <v>51364.130999999994</v>
      </c>
    </row>
    <row r="215" spans="1:6" ht="27.75" customHeight="1" x14ac:dyDescent="0.25">
      <c r="A215" s="71"/>
      <c r="B215" s="73"/>
      <c r="C215" s="19" t="s">
        <v>8</v>
      </c>
      <c r="D215" s="15">
        <v>48433.1</v>
      </c>
      <c r="E215" s="15">
        <v>48433.1</v>
      </c>
    </row>
    <row r="216" spans="1:6" ht="27" customHeight="1" x14ac:dyDescent="0.25">
      <c r="A216" s="71"/>
      <c r="B216" s="73"/>
      <c r="C216" s="19" t="s">
        <v>9</v>
      </c>
      <c r="D216" s="17">
        <v>988.43100000000004</v>
      </c>
      <c r="E216" s="40">
        <v>988.43100000000004</v>
      </c>
    </row>
    <row r="217" spans="1:6" ht="26.25" customHeight="1" x14ac:dyDescent="0.25">
      <c r="A217" s="71"/>
      <c r="B217" s="73"/>
      <c r="C217" s="19" t="s">
        <v>10</v>
      </c>
      <c r="D217" s="17">
        <v>1942.6</v>
      </c>
      <c r="E217" s="40">
        <v>1942.6</v>
      </c>
    </row>
    <row r="218" spans="1:6" ht="30.75" customHeight="1" x14ac:dyDescent="0.25">
      <c r="A218" s="71"/>
      <c r="B218" s="74"/>
      <c r="C218" s="19" t="s">
        <v>11</v>
      </c>
      <c r="D218" s="17">
        <v>0</v>
      </c>
      <c r="E218" s="40">
        <v>0</v>
      </c>
    </row>
  </sheetData>
  <mergeCells count="87">
    <mergeCell ref="A84:A88"/>
    <mergeCell ref="B84:B88"/>
    <mergeCell ref="A174:A178"/>
    <mergeCell ref="B174:B178"/>
    <mergeCell ref="A194:A198"/>
    <mergeCell ref="B194:B198"/>
    <mergeCell ref="A184:A188"/>
    <mergeCell ref="B184:B188"/>
    <mergeCell ref="A189:A193"/>
    <mergeCell ref="B189:B193"/>
    <mergeCell ref="A139:A143"/>
    <mergeCell ref="B139:B143"/>
    <mergeCell ref="A89:A93"/>
    <mergeCell ref="A179:A183"/>
    <mergeCell ref="B179:B183"/>
    <mergeCell ref="A164:A168"/>
    <mergeCell ref="A214:A218"/>
    <mergeCell ref="B214:B218"/>
    <mergeCell ref="A199:A203"/>
    <mergeCell ref="B199:B203"/>
    <mergeCell ref="A204:A208"/>
    <mergeCell ref="B204:B208"/>
    <mergeCell ref="A209:A213"/>
    <mergeCell ref="B209:B213"/>
    <mergeCell ref="B99:B103"/>
    <mergeCell ref="A159:A163"/>
    <mergeCell ref="B159:B163"/>
    <mergeCell ref="A134:A138"/>
    <mergeCell ref="B134:B138"/>
    <mergeCell ref="A119:A123"/>
    <mergeCell ref="B119:B123"/>
    <mergeCell ref="A169:A173"/>
    <mergeCell ref="B169:B173"/>
    <mergeCell ref="A144:A148"/>
    <mergeCell ref="B144:B148"/>
    <mergeCell ref="B149:B153"/>
    <mergeCell ref="A154:A158"/>
    <mergeCell ref="B154:B158"/>
    <mergeCell ref="B164:B168"/>
    <mergeCell ref="A149:A153"/>
    <mergeCell ref="A2:E2"/>
    <mergeCell ref="A3:E3"/>
    <mergeCell ref="A4:E4"/>
    <mergeCell ref="A54:A58"/>
    <mergeCell ref="B54:B58"/>
    <mergeCell ref="B9:B13"/>
    <mergeCell ref="A9:A13"/>
    <mergeCell ref="A14:A18"/>
    <mergeCell ref="B14:B18"/>
    <mergeCell ref="B29:B33"/>
    <mergeCell ref="A29:A33"/>
    <mergeCell ref="A24:A28"/>
    <mergeCell ref="B24:B28"/>
    <mergeCell ref="B19:B23"/>
    <mergeCell ref="A19:A23"/>
    <mergeCell ref="B34:B38"/>
    <mergeCell ref="A79:A83"/>
    <mergeCell ref="B79:B83"/>
    <mergeCell ref="B89:B93"/>
    <mergeCell ref="A129:A133"/>
    <mergeCell ref="B129:B133"/>
    <mergeCell ref="A104:A108"/>
    <mergeCell ref="B104:B108"/>
    <mergeCell ref="A114:A118"/>
    <mergeCell ref="B114:B118"/>
    <mergeCell ref="A109:A113"/>
    <mergeCell ref="B109:B113"/>
    <mergeCell ref="A124:A128"/>
    <mergeCell ref="B124:B128"/>
    <mergeCell ref="A94:A98"/>
    <mergeCell ref="B94:B98"/>
    <mergeCell ref="A99:A103"/>
    <mergeCell ref="A34:A38"/>
    <mergeCell ref="A44:A48"/>
    <mergeCell ref="A49:A53"/>
    <mergeCell ref="B39:B43"/>
    <mergeCell ref="A39:A43"/>
    <mergeCell ref="B49:B53"/>
    <mergeCell ref="B44:B48"/>
    <mergeCell ref="A74:A78"/>
    <mergeCell ref="A59:A63"/>
    <mergeCell ref="B59:B63"/>
    <mergeCell ref="A64:A68"/>
    <mergeCell ref="B64:B68"/>
    <mergeCell ref="A69:A73"/>
    <mergeCell ref="B69:B73"/>
    <mergeCell ref="B74:B78"/>
  </mergeCells>
  <hyperlinks>
    <hyperlink ref="D7" r:id="rId1" display="consultantplus://offline/ref=D707DB68667EA4E949112783F86AC647260681D6B47F4F6133FFD047632B1D280DAABD7B3A15ADEAA12B697DxCL"/>
    <hyperlink ref="E7" r:id="rId2" display="consultantplus://offline/ref=D707DB68667EA4E949112783F86AC647260681D6B47F4F6133FFD047632B1D280DAABD7B3A15ADEAA12B697DxDL"/>
  </hyperlinks>
  <pageMargins left="0.70866141732283472" right="0.70866141732283472" top="0.74803149606299213" bottom="0.74803149606299213" header="0.31496062992125984" footer="0.31496062992125984"/>
  <pageSetup paperSize="9" scale="67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Markova</cp:lastModifiedBy>
  <cp:lastPrinted>2023-02-06T07:04:35Z</cp:lastPrinted>
  <dcterms:created xsi:type="dcterms:W3CDTF">2017-02-26T12:29:27Z</dcterms:created>
  <dcterms:modified xsi:type="dcterms:W3CDTF">2023-03-01T07:37:15Z</dcterms:modified>
</cp:coreProperties>
</file>