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29.125\dfs\14-Комитет РБ КО\01-Отдел прав и кадр обесп\02-Временная\Елена\143-ЗКО от 14.12.2022\Детальный план график\"/>
    </mc:Choice>
  </mc:AlternateContent>
  <bookViews>
    <workbookView xWindow="0" yWindow="0" windowWidth="28800" windowHeight="9045"/>
  </bookViews>
  <sheets>
    <sheet name="Лист1" sheetId="1" r:id="rId1"/>
    <sheet name="Лист2" sheetId="2" r:id="rId2"/>
    <sheet name="Лист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6" i="1" l="1"/>
  <c r="K18" i="1"/>
  <c r="J18" i="1"/>
  <c r="I18" i="1"/>
  <c r="K36" i="1"/>
  <c r="J36" i="1"/>
  <c r="I36" i="1"/>
  <c r="K97" i="1" l="1"/>
  <c r="J97" i="1"/>
  <c r="I97" i="1"/>
  <c r="K35" i="1" l="1"/>
  <c r="J35" i="1"/>
  <c r="I35" i="1"/>
  <c r="K34" i="1"/>
  <c r="J34" i="1"/>
  <c r="I34" i="1"/>
  <c r="K16" i="1" l="1"/>
  <c r="J16" i="1"/>
  <c r="I15" i="1"/>
  <c r="I65" i="1"/>
  <c r="K15" i="1" l="1"/>
  <c r="J15" i="1"/>
  <c r="K101" i="1"/>
  <c r="J101" i="1"/>
  <c r="K104" i="1"/>
  <c r="J104" i="1"/>
  <c r="I104" i="1"/>
  <c r="I98" i="1"/>
  <c r="J98" i="1"/>
  <c r="K98" i="1"/>
  <c r="I79" i="1"/>
  <c r="I64" i="1"/>
  <c r="I83" i="1" l="1"/>
  <c r="I82" i="1" l="1"/>
  <c r="I101" i="1"/>
  <c r="K125" i="1" l="1"/>
  <c r="J125" i="1"/>
  <c r="I125" i="1"/>
  <c r="I78" i="1" l="1"/>
  <c r="I59" i="1" l="1"/>
  <c r="K59" i="1"/>
  <c r="J59" i="1"/>
  <c r="K51" i="1"/>
  <c r="J51" i="1"/>
  <c r="I51" i="1"/>
  <c r="K64" i="1"/>
  <c r="J64" i="1"/>
  <c r="K130" i="1" l="1"/>
  <c r="J130" i="1"/>
  <c r="I130" i="1"/>
  <c r="K96" i="1"/>
  <c r="J96" i="1"/>
  <c r="I96" i="1"/>
  <c r="K95" i="1"/>
  <c r="J95" i="1"/>
  <c r="I95" i="1"/>
  <c r="K94" i="1"/>
  <c r="J94" i="1"/>
  <c r="I94" i="1"/>
  <c r="K93" i="1"/>
  <c r="J93" i="1"/>
  <c r="I93" i="1"/>
  <c r="K92" i="1"/>
  <c r="K87" i="1" s="1"/>
  <c r="J92" i="1"/>
  <c r="J87" i="1" s="1"/>
  <c r="I92" i="1"/>
  <c r="I87" i="1" s="1"/>
  <c r="K91" i="1"/>
  <c r="J91" i="1"/>
  <c r="I91" i="1"/>
  <c r="K90" i="1"/>
  <c r="J90" i="1"/>
  <c r="I90" i="1"/>
  <c r="K89" i="1"/>
  <c r="J89" i="1"/>
  <c r="I89" i="1"/>
  <c r="K88" i="1"/>
  <c r="J88" i="1"/>
  <c r="I88" i="1"/>
  <c r="K83" i="1"/>
  <c r="K82" i="1" s="1"/>
  <c r="J83" i="1"/>
  <c r="J82" i="1" s="1"/>
  <c r="K79" i="1"/>
  <c r="K78" i="1" s="1"/>
  <c r="J79" i="1"/>
  <c r="J78" i="1" s="1"/>
  <c r="K65" i="1"/>
  <c r="J65" i="1"/>
  <c r="K63" i="1"/>
  <c r="J63" i="1"/>
  <c r="I63" i="1"/>
  <c r="K55" i="1"/>
  <c r="J55" i="1"/>
  <c r="I55" i="1"/>
  <c r="K29" i="1"/>
  <c r="J29" i="1"/>
  <c r="I29" i="1"/>
  <c r="I14" i="1" s="1"/>
  <c r="I17" i="1"/>
  <c r="I86" i="1" l="1"/>
  <c r="K86" i="1"/>
  <c r="J86" i="1"/>
  <c r="J62" i="1"/>
  <c r="J50" i="1" s="1"/>
  <c r="I62" i="1"/>
  <c r="I50" i="1" s="1"/>
  <c r="K62" i="1"/>
  <c r="K50" i="1" s="1"/>
  <c r="J14" i="1"/>
  <c r="J13" i="1" l="1"/>
  <c r="K14" i="1"/>
  <c r="K13" i="1" s="1"/>
  <c r="I13" i="1"/>
</calcChain>
</file>

<file path=xl/sharedStrings.xml><?xml version="1.0" encoding="utf-8"?>
<sst xmlns="http://schemas.openxmlformats.org/spreadsheetml/2006/main" count="723" uniqueCount="219">
  <si>
    <t>№</t>
  </si>
  <si>
    <t xml:space="preserve">Статус контрольного события </t>
  </si>
  <si>
    <t>Ожидаемый результат реализации мероприятия</t>
  </si>
  <si>
    <t xml:space="preserve">Срок начала реализации мероприятия </t>
  </si>
  <si>
    <t xml:space="preserve">Срок окончания реализации (дата контрольного события) </t>
  </si>
  <si>
    <t>Код бюджетной классификации</t>
  </si>
  <si>
    <t>Объем ресурсного обеспечения, тыс. руб.</t>
  </si>
  <si>
    <t>Подпрограмма 1 «Снижение рисков и смягчение последствий чрезвычайных ситуаций природного и техногенного характера в Курской области»</t>
  </si>
  <si>
    <t>*</t>
  </si>
  <si>
    <t>Х</t>
  </si>
  <si>
    <t>Подпрограмма 2 «Пожарная безопасность и защита населения Курской области»</t>
  </si>
  <si>
    <t>Подпрограмма 3 «Обеспечение биологической и химической безопасности Курской области»</t>
  </si>
  <si>
    <t xml:space="preserve">Подпрограмма 4 «Обеспечение реализации государственной программы Курской области «Защита населения и территорий от чрезвычайных ситуаций, обеспечение пожарной безопасности и  безопасности людей на водных объектах» </t>
  </si>
  <si>
    <t xml:space="preserve">Утвержден
приказом комитета региональной безопасности Курской области
от «_____»________2016 года №_________
</t>
  </si>
  <si>
    <t xml:space="preserve">Поддержание готовности сил и средств гражданской обороны, системы предупреждения и ликвидации чрезвычайных ситуаций, безопасности людей на водных объектах на уровне, обеспечивающем выполнение возложенных на систему задач и функций.
</t>
  </si>
  <si>
    <t>Переоснащение подразделений современными образцами специальной техники и других материальных средств, достижение и поддержание достаточного уровня материально-технического обеспечения (продовольствие, вещевое обеспечение, ГСМ) системы гражданской обороны, защиты населения и территорий от чрезвычайных ситуаций, безопасности людей на водных объектах.</t>
  </si>
  <si>
    <t>Осуществление на регулярной основе повышения квалификации специалистов</t>
  </si>
  <si>
    <t>Всего, в том числе</t>
  </si>
  <si>
    <t xml:space="preserve">Создание условий для формирования и обеспечения деятельности общественных организаций, осуществляющих свою деятельность в области гражданской обороны, защиты населения и территорий от чрезвычайных ситуаций природного и техногенного характера </t>
  </si>
  <si>
    <t xml:space="preserve"> Создание и обеспечение детельности общественных спасательных  постов на территории Курской области</t>
  </si>
  <si>
    <t>Осуществление на регулярной основе  сборов, учений, спортивных соревнований</t>
  </si>
  <si>
    <t>Создание АПК «Безопасный город» во всех муниципальных образованиях Курской области; снижение  количества чрезвычайных ситуаций, пожаров и происшествий на водных объектах; снижение  количества населения, погибшего в чрезвычайных ситуациях на воде; снижение количества населения, пострадавшего в чрезвычайных ситуациях; снижение материального  ущерба при чрезвычайных ситуациях</t>
  </si>
  <si>
    <t>Оповещения населения Курской области в рамках комплексной системы экстренного оповещения об угрозе возникновения или возникновении чрезвычайных ситуаций</t>
  </si>
  <si>
    <t>Обеспечение выполнения возложенных на противопожарную службу Курской области задач и функций</t>
  </si>
  <si>
    <t>Основное мероприятие 2.02. Развитие системы пожарной безопасности Курской области</t>
  </si>
  <si>
    <t xml:space="preserve">Создание условий для развития и обеспечения деятельности общественных объединений пожарной охраны.
Строительство, реконструкция и оснащение объектов размещения сил и средств пожарной охраны на территории Курской области
</t>
  </si>
  <si>
    <t>843 0310 0920211690</t>
  </si>
  <si>
    <t>843 0310 0920211700</t>
  </si>
  <si>
    <t xml:space="preserve">Поддержание готовности сил и средств пожарной охраны на уровне, обеспечивающем выполнение возложенных на противопожарную службу Курской области задач и функций </t>
  </si>
  <si>
    <t>Создание условий для развития и обеспечения деятельности общественных объединений пожарной охраны на территории Курской области</t>
  </si>
  <si>
    <t>Основное мероприятие 3.02. Организация и обеспечение мониторинга особо опасных инфекционных заболеваний животных и птиц, химических загрязнителей на территории Курской области с целью прогнозирования развития эпизоотической ситуации и контроля за безопасностью пищевой продукции</t>
  </si>
  <si>
    <t>Основное мероприятие 4.01. Функционирование системы управления силами и средствами системы гражданской обороны, защиты населения и территорий от чрезвычайных ситуаций, безопасности людей на водных объектах</t>
  </si>
  <si>
    <t>Основное мероприятие 5.01. Создание и обеспечение эффективного функционирования региональной системы комплексного использования спутниковых навигационных технологий и других результатов космической деятельности</t>
  </si>
  <si>
    <t xml:space="preserve">Обеспечение функционирования регионального центра космических услуг Курской области, обеспечение координации процессов создания и эффективного функционирования областной системы использования результатов космической деятельности </t>
  </si>
  <si>
    <t>843 0412 0950112000</t>
  </si>
  <si>
    <t>Всего, в том числе:</t>
  </si>
  <si>
    <t>810 0412 0950112000</t>
  </si>
  <si>
    <t>819 0412 0950112000</t>
  </si>
  <si>
    <t>Подпрограмма 5 «Использование спутниковых навигационных технологий и других результатов космической деятельности в интересах развития Курской области"</t>
  </si>
  <si>
    <t>Всего</t>
  </si>
  <si>
    <t>Кадровое и информационное обеспечение органов исполнительной власти Курской области, специалистов подведомственных учреждений в сфере использования результатов космической деятельности</t>
  </si>
  <si>
    <t xml:space="preserve">Обеспечение функционирования регионального центра космических услуг Курской области, обеспечение координации процессов создания и эффективного функционирования областной системы использования результатов космической деятельности;
разработка комплекта нормативных актов, обеспечивающих использование результатов космической деятельности в Курской области;
обучение сотрудников органов государственной власти и специалистов подведомственных учреждений;
создание региональных базовых, целевых систем мониторинга и управления в интересах органов исполнительной государственной власти Курской области, обеспечивающих использование результатов космической деятельности;
обеспечение возможности электронного взаимодействия системы комплексного использования спутниковых навигационных технологий, средств дистанционного зондирования земли и других результатов космической деятельности с внешними информационными системами.
</t>
  </si>
  <si>
    <t>Формирование нормативно-правовой базы использования результатов космической деятельности в Курской области</t>
  </si>
  <si>
    <t xml:space="preserve">
Строительство,объектов размещения сил и средств пожарной охраны на территории Курской области
</t>
  </si>
  <si>
    <t>Контрольное событие программы 1.01.1.1  Мероприятия по обеспечению эффективного   функционирования ОКУ  «ЦОД ГО ЧС Курской области»  выполнены</t>
  </si>
  <si>
    <t>Контрольное событие программы 1.01.1.2 Мероприятия по обеспечению эффективного   функционирования ОКУ  «АСС Курской области» выполнены</t>
  </si>
  <si>
    <t>Контрольное событие программы 1.02.2.1  Соревнования «Школа безопасности» проведены</t>
  </si>
  <si>
    <t>Основное мероприяти 1.03 Создание на территории Курской области комплексной системы обеспечения безопасности жизнедеятельности населения Курской области АПК «Безопасный город»</t>
  </si>
  <si>
    <t>Основное мероприяти 1.02 Содействие деятельности некоммерческих организаций, осуществляющих деятельность в области защиты населения и территорий</t>
  </si>
  <si>
    <t>Основное мероприятие 2.01.  Обеспечение эффективного повседневного функционирования противопожарной службы Курской области</t>
  </si>
  <si>
    <t xml:space="preserve">Контрольное событие программы 2.01.1.1 Мероприятия по обеспечению   деятельности, поддержанию в готовности сил и средств ОКУ «ППС Курской области» выполнены </t>
  </si>
  <si>
    <t>Мероприятие 2.02. 1 Переоснащение подразделений пожарной охраны современными образцами техники, оборудования и специальной техникой</t>
  </si>
  <si>
    <t>Мероприятие 2.02.2 Реализация Закона Курской области от 23 августа 2011 г. № 64-ЗКО «О системе мер правовой и социальной защиты добровольных пожарных, формах государственной поддержки общественных объединений пожарной охраны на территории Курской области</t>
  </si>
  <si>
    <t>Контрольное событие программы 2.02.2.1 Пожарные машины, прицеп-цистерны, мотопомпы,  пожарно-техническое вооружение, вещевое имущество для добровольных пожарных объединений  пожарной охраны приобретены</t>
  </si>
  <si>
    <t>Основное мероприятие 1. 01 
Обеспечение эффективного  функционирования системы гражданской обороны, защиты населения и территорий от чрезвычайных ситуаций, безопасности людей на водных объектах</t>
  </si>
  <si>
    <t>Мероприятие 1.01.2 
Реализация дополнительных профессиональных  программ повышения квалификации</t>
  </si>
  <si>
    <t>Мероприятие 1.02.1 
Предоставление субсидий Курской областной организации «Общероссийская общественная организация «Всероссийское общество спасания на водах»  на возмещение расходов по приобретению материально-технических средств для обеспечения деятельности общественных спасательных постов</t>
  </si>
  <si>
    <t>Контрольное событие программы 1.03.1.1 
 Создание на территории Курской области комплексной системы обеспечения безопасности жизнедеятельности населения Курской области обеспечено</t>
  </si>
  <si>
    <t>Контрольное событие программы 2.02.1.1
Оборудование и специальная техника,  пожарные автомобили для ОКУ «ППС Курской области» приобретены</t>
  </si>
  <si>
    <t>Повышение эффективности деятельности аппарата комитета региональной безопасности Курской области, направленной на обеспечение выполнения органами исполнительной власти Курской области, органами местного самоуправления, организациями, а также должностными лицами и гражданами обязательных требований пожарной безопасности, требований в области гражданской обороны, защиты населения и территорий от чрезвычайных ситуаций и безопасности людей на водных объектах</t>
  </si>
  <si>
    <t>816 0412 0950112000</t>
  </si>
  <si>
    <t xml:space="preserve">Утвержден
приказом комитета  региональной безопасности Курской области
</t>
  </si>
  <si>
    <t xml:space="preserve">Всего по государственной  программе Курской области
«Защита населения и территорий от чрезвычайных ситуаций, обеспечение пожарной безопасности и безопасности людей  на водных объектах»
</t>
  </si>
  <si>
    <t>Переоснащение подразделений пожарной охраны современными образцами специальной техники и других материальных средств с целью полного удовлетворения их потребности в современных высокоэффективных образцах техники и оборудования</t>
  </si>
  <si>
    <t>Контрольное событие программы 1.01.2.1 
Обучение должностных лиц и работников в области гражданской обороны, защиты населения и территорий от чрезвычайных ситуаций, подготовка должностных лиц органов исполнительной власти, органов местного самоуправления, работников организаций в области гражданской обороны и защиты  от чрезвычайных ситуаций  и других категорий проведено</t>
  </si>
  <si>
    <t xml:space="preserve">Создание необходимых условий для проведения мониторинговых исследований на особо опасные инфекционные заболевания и химические загрязнители.
Оснащение учреждений средствами индикации особо опасных инфекционных заболеваний животных и птиц и химических загрязнителей
</t>
  </si>
  <si>
    <t xml:space="preserve">Оснащение учреждений средствами индикации особо опасных инфекционных заболеваний животных и птиц и химических загрязнителей
</t>
  </si>
  <si>
    <t xml:space="preserve">Мероприятие 3.02.1
Оснащение учреждений средствами индикации особо опасных инфекционных заболеваний животных и птиц и химических загрязнителей
</t>
  </si>
  <si>
    <t xml:space="preserve">Мероприятие 4.01.1
Деятельность аппарата комитета региональной безопасности Курской области, направленная на обеспечение комлексной безопасности,выполнение функций  как ответственного исполнителя программы </t>
  </si>
  <si>
    <t>Деятельность аппарата комитета региональной безопасности Курской области, направленная на обеспечение  эффективного предупреждения и ликвидации чрезвычайных ситуаций природного и техногенного характера, пожаров, происшествий на водных объектах</t>
  </si>
  <si>
    <t>Контрольное событие программы 1.02.1.1 Деятельность общественных спасательных постов обеспечена</t>
  </si>
  <si>
    <t>Мероприятие 2.02. 3 
Строительство пожарных частей на территории Курской области</t>
  </si>
  <si>
    <t>Контрольное событие программы 3.02.1.1
Лабораторное оборудование для индикации особо опасных инфекционных заболеваний и химических загрязнителей приобретено</t>
  </si>
  <si>
    <t>Мероприятие 1.02.2
Предоставление субсидий Курскому региональному Детско-юношескому общественному движению «Школа безопасности» на возмещение расходов для проведения соревнований «Школа безопасности»</t>
  </si>
  <si>
    <t>Мероприятие 1.01.1 
Обеспечение деятельности ОКУ  «ЦОД ГО ЧС Курской области» и ОКУ  «АСС Курской области», в том числе  выплаты персоналу в целях обеспечения выполнения функций казенными учреждениями и закупка товаров, работ и услуг</t>
  </si>
  <si>
    <t>Контрольное событие программы 2.02.3.2 Объект «Пожарная часть на четыре машиновыезда в п. Горшечное Горшеченского района Курской области» построен</t>
  </si>
  <si>
    <t>0,00</t>
  </si>
  <si>
    <t>Мероприятие 2.01.1 
Обеспечение деятельности ОКУ  «ППС Курской области», в том числе  выплаты персоналу в целях обеспечения выполнения функций казенными учреждениями и закупка товаров, работ и услуг</t>
  </si>
  <si>
    <t>Комитет социального обеспечения, материнства и детства Курской области/ председатель комитета Т.А. Сукновалова</t>
  </si>
  <si>
    <t>0,000</t>
  </si>
  <si>
    <t>804 0412 0950112000</t>
  </si>
  <si>
    <t>805 0412 0950112000</t>
  </si>
  <si>
    <t>813 0412 0950112000</t>
  </si>
  <si>
    <t>Комитет социального обеспечения, материнства и детства Курской области/ председатель комитета
 Т.А. Сукновалова</t>
  </si>
  <si>
    <t xml:space="preserve">Контрольное событие программы 2.01.1.2 Текущий (капитальный) ремонт пожарных депо ОКУ "ППС Курской области" выполнен </t>
  </si>
  <si>
    <t>Мероприятие 1.03.1  Создание комплексной системы обеспечения безопасности жизнедеятельности населения Курской области с Единой распределенной мультисервисной платформой</t>
  </si>
  <si>
    <t>Комитет   региональной безопасности Курской области / председатель комитета М.Н. Горбунов</t>
  </si>
  <si>
    <t>Комитет   региональной безопасности Курской области /председатель комитета М.Н. Горбунов</t>
  </si>
  <si>
    <t>Н.В. Орлова</t>
  </si>
  <si>
    <t>Комитет здравоохранения Курской области/ председатель комитета Е.А. Палферова</t>
  </si>
  <si>
    <t>Комитет архитектуры и градостроительства Курской области/ председатель комитета  С.Г. Чернов</t>
  </si>
  <si>
    <t>Комитет агропромышленного комплекса Курской области/ И.о. председатель комитета 
И.И. Музалёв</t>
  </si>
  <si>
    <t>Комитет архитектуры и градостроительства Курской области/ председатель комитета С.Г. Чернов</t>
  </si>
  <si>
    <t>808 0310
 0920212470</t>
  </si>
  <si>
    <t>843 0310 092R310010</t>
  </si>
  <si>
    <t>843 0310 0920110010
843 1004  0920110010</t>
  </si>
  <si>
    <t xml:space="preserve">
Региональный проект R3  "Безопасность дорожного движения"</t>
  </si>
  <si>
    <t xml:space="preserve">Обеспечение достижения целей, показателей и результатов федерального проекта «Безопасность дорожного движения», входящего в состав национального проекта «Безопасные и качественные автомобильные дороги"
</t>
  </si>
  <si>
    <t>2022 г.</t>
  </si>
  <si>
    <t>Мероприятие 5.01.4 
Функционирование региональных базовых целевых систем мониторинга и управления: 
сельского хозяйства;
экологии и природопользования</t>
  </si>
  <si>
    <t xml:space="preserve">Контрольное событие  программы 5.01.4.1 Обеспечено функционирование региональных базовых целевых систем мониторинга и управления: 
сельского хозяйства;
экологии и природопользования
</t>
  </si>
  <si>
    <t>Контрольное событие программы 2.02.3.3 Объект «Пожарная часть на четыре машиновыезда в сл. Белая Беловского района Курской области» построен</t>
  </si>
  <si>
    <t>Мероприятие 2.02. 4 Строительство объектов (газификация отдельного поста  пожарной части)</t>
  </si>
  <si>
    <t>Мероприятие программы R3.1
Приобретение пожарных автоцистерн</t>
  </si>
  <si>
    <t xml:space="preserve">Контрольное событие программы R3.1.1
Пожарные автоцистерны приобретены </t>
  </si>
  <si>
    <t>Контрольное событие программы 2.02.4.1
Строительство объекта (газификация отдельного поста пожарной части  по ул. Центральная, д. 28а в с. Орехово Касторенского района  Курской области) завершено</t>
  </si>
  <si>
    <t>Контрольное событие программы 2.02.4.2
Строительство объекта (газификация отдельного поста пожарной части  по ул. Большак, д. 27а в с. Ольховатка Поныровского района  Курской области) завершено</t>
  </si>
  <si>
    <t xml:space="preserve">Контрольное событие  программы 5.01.1. 1 Модернизация существующего программного обеспечения региональной системы комплексного использования спутниковых навигационных технологий, средств дистанционного зондирования Земли и других результатов космической деятельности Курской области за счет поставки оборудования и программного обеспечения осуществлена </t>
  </si>
  <si>
    <t>Комитет молодежной политики и туризма Курской области/ председатель комитета
 С.А. Котляров</t>
  </si>
  <si>
    <t>Комитет по управлению имуществом  Курской области/ председатель комитета
И.В. Куцак</t>
  </si>
  <si>
    <t>Комитет лесного хозяйства  Курской области/ председатель комитета 
О.В. Поляков</t>
  </si>
  <si>
    <t xml:space="preserve">804 0909   0910111670      </t>
  </si>
  <si>
    <t xml:space="preserve">Обеспечение достижения целей, показателей и результатов федерального проекта «Безопасность дорожного движения»,  национального проекта «Безопасные и качественные автомобильные дороги"
</t>
  </si>
  <si>
    <t>812 0412 0950112000</t>
  </si>
  <si>
    <t>Мероприятие 5.01.1 
Формирование организационной инфраструктуры, обеспечивающей координацию использования  результатов космической деятельности и выполнение базовых задач, включая создание ядра, модернизацию подсистемы хранения данных  (ядро),  модернизация  подсистемы формирования и предоставления услуг и продуктов (ядро),  поставку оборудования и программного обеспечения с проведением монтажных и пусконаладочных работ для обеспечения функционирования базовых элементов региональной системы комплексного использования спутниковых навигационных технологий, средств дистанционного зондирования Земли и других результатов космической деятельности</t>
  </si>
  <si>
    <t>Наименование подпрограммы, структурного элемента подпрограммы, контрольного мобытия программы</t>
  </si>
  <si>
    <t>Ответственный исполнитель (ФИО, должность, организация)</t>
  </si>
  <si>
    <t>Комитет агропромышленного комплекса Курской области/  председатель комитета И.И. Музалёв</t>
  </si>
  <si>
    <t>Комитет агропромышленного комплекса Курской области/ председатель комитета 
И.И. Музалёв</t>
  </si>
  <si>
    <t>Комитет молодежной политики Курской области/ председатель комитета С.А. Котляров</t>
  </si>
  <si>
    <t>Комитет молодежной политики Курской области/ председатель комитета
 С.А. Котляров</t>
  </si>
  <si>
    <t>Комитет природных ресурсов Курской области /  председатель комитета К.О. Поляков</t>
  </si>
  <si>
    <t>Комитет  природных ресурсов Курской области/  председатель комитета  К.О. Поляков</t>
  </si>
  <si>
    <t>Комитет природных ресурсов Курской области/  председатель комитета  К.О. Поляков</t>
  </si>
  <si>
    <t>Функционирование региональных базовых целевых систем мониторинга и управления: 
сельского хозяйства;
экологии и природопользования</t>
  </si>
  <si>
    <t xml:space="preserve">
31.12.2022
</t>
  </si>
  <si>
    <t>843 0310 0910211680</t>
  </si>
  <si>
    <t>843 0310 0910311670</t>
  </si>
  <si>
    <t>843 0310 0940110020</t>
  </si>
  <si>
    <t xml:space="preserve">
31.12.2022
</t>
  </si>
  <si>
    <t xml:space="preserve">
01.01.2022
</t>
  </si>
  <si>
    <t>808 0310
0910112470</t>
  </si>
  <si>
    <t xml:space="preserve">                                                                              </t>
  </si>
  <si>
    <t>2023 г.</t>
  </si>
  <si>
    <t xml:space="preserve">01.01.2022
</t>
  </si>
  <si>
    <t>807 0705
0950112000</t>
  </si>
  <si>
    <r>
      <t>Контрольное событие программы 4.01.1.1 
Доля достигнутых целевых показателей (индикаторов) государственной программы Курской области  «Защита населения и территорий от чрезвычайных ситуаций, обеспечение пожарной безопасности и безопасности людей на водных объектах»</t>
    </r>
    <r>
      <rPr>
        <b/>
        <sz val="9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 общему количеству целевых показателей (индикаторов) составила 100%</t>
    </r>
  </si>
  <si>
    <t>2023</t>
  </si>
  <si>
    <t>2022</t>
  </si>
  <si>
    <t xml:space="preserve">Создание региональных информационных целевых систем мониторинга и управления
</t>
  </si>
  <si>
    <t>805 0412 
0950112000</t>
  </si>
  <si>
    <t>819 0412
 0950112000</t>
  </si>
  <si>
    <t>843 0412 
0950112000</t>
  </si>
  <si>
    <t>Управление ветеринарии Курской области /начальник управления ветеринарии Курской области О.И. Кошманов</t>
  </si>
  <si>
    <t>803 0412
 0950112000</t>
  </si>
  <si>
    <t>819 0412 
0950112000</t>
  </si>
  <si>
    <t>807 0705 
0950112000</t>
  </si>
  <si>
    <t>М.Н. Горбунов</t>
  </si>
  <si>
    <t>817 0405 
0930210010</t>
  </si>
  <si>
    <t xml:space="preserve">843 0705 
0910110010
</t>
  </si>
  <si>
    <t xml:space="preserve"> Контрольное событие программы 2.01.1.2  Текущий (капитальный) ремонт зданий пожарных частей ОКУ «ППС Курской области» выполнен</t>
  </si>
  <si>
    <t xml:space="preserve">Контрольное событие  программы 5.01.4.1Функционирование региональных базовых целевых систем мониторинга и управления: 
сельского хозяйства;
экологии и природопользования, обеспечено 
</t>
  </si>
  <si>
    <t>на текущий финансовый 2022 год и на плановый период 2023 и 2024 годов</t>
  </si>
  <si>
    <t>2024 г.</t>
  </si>
  <si>
    <t xml:space="preserve">
01.01.2022
01.01.2023 01.01.2024</t>
  </si>
  <si>
    <t xml:space="preserve">
31.12.2022
31.12.2023  31.12.2024
</t>
  </si>
  <si>
    <t xml:space="preserve">
31.12.2022
31.12.2023 31.12.2024
</t>
  </si>
  <si>
    <t xml:space="preserve">
31.12.2022
31.12.2023
31.12.2024
</t>
  </si>
  <si>
    <t>01.01.2022
01.01.2023
01.01.2024</t>
  </si>
  <si>
    <t>2024</t>
  </si>
  <si>
    <t xml:space="preserve">
31.12.2024
</t>
  </si>
  <si>
    <t>01.01.2022
01.01.2023 01.01.2024</t>
  </si>
  <si>
    <t xml:space="preserve">
31.12.2022
31.12.2023 31.12.2024
</t>
  </si>
  <si>
    <t xml:space="preserve">
31.12.2022
31.12.2023
</t>
  </si>
  <si>
    <t xml:space="preserve">01.01.2022
01.01.2023 </t>
  </si>
  <si>
    <t xml:space="preserve">
31.12.2022
31.12.2023
</t>
  </si>
  <si>
    <t xml:space="preserve">
31.12.2023
</t>
  </si>
  <si>
    <t>Контрольное событие программы 2.02.2.1 Мотопомпы, пожарно-техническое вооружение  приобретены</t>
  </si>
  <si>
    <t>Мероприятие 5.01.3 Обучение сотрудников органов исполнительной власти и специалистов подведомственных им учреждений работе с региональным центром космических услуг Курской области</t>
  </si>
  <si>
    <t>Контрольное событие  программы 5.01.3. 1
 Сотрудники органов исполнительной власти и специалисты подведомственных им учреждений  работе с региональным центром космических услуг обучены</t>
  </si>
  <si>
    <t>Контрольное событие  программы 5.01.2. 1  
Нормативные правовые  акты Курской области об областном совокупном геоинформационном ресурсе Курской области, областной организационной инфраструктуре и ее базовых системах, обеспечивающих использование результатов космической деятельности в Курской области, о целевых системах мониторинга и управления Курской области, функционирующих на основе использования результатов космической деятельности, разработаны</t>
  </si>
  <si>
    <t>Мероприятие 5.01.2  Разработка нормативных актов Курской области, обеспечивающих использование результатов космической деятельности в Курской области</t>
  </si>
  <si>
    <t xml:space="preserve">
31.12.2023  31.12.2024
</t>
  </si>
  <si>
    <t xml:space="preserve">
01.01.2023 01.01.2024</t>
  </si>
  <si>
    <t>Детальный план-график реализации государственной программы Курской области «Защита населения и территорий от чрезвычайных ситуаций, обеспечение пожарной безопасности и безопасности людей  на водных объектах»</t>
  </si>
  <si>
    <t xml:space="preserve">Контрольное событие программы 1.03.1.2 
Закупка оборудования и программного обеспечения для осуществления мероприятий по информационной безопасности осуществлена
</t>
  </si>
  <si>
    <t>31.12.2022
31.12.2023
31.12.2024</t>
  </si>
  <si>
    <t xml:space="preserve">Мероприятие 1.03.2  Создание АПК "Безопасный город" Курской области с муниципальными сегментами (их подсистемами) </t>
  </si>
  <si>
    <t xml:space="preserve">Создание АПК "Безопасный город" Курской области  (создание распределенной мультисервисной платформы (КСОБЖН) и муниципальными сегментами АПК "Безопасной город") </t>
  </si>
  <si>
    <t xml:space="preserve">Контрольное событие программы 1.03.2.1 
Разработка Концепции построения и развития АПК «Безопасный город» Курской области обеспечена
</t>
  </si>
  <si>
    <t xml:space="preserve">31.12.2022
</t>
  </si>
  <si>
    <t xml:space="preserve">Контрольное событие программы 1.03.2.2
Разработка проекта по созданию АПК «Безопасный город» Курской области обеспечена
</t>
  </si>
  <si>
    <t xml:space="preserve">Контрольное событие программы 1.03.2.3 
Софинансирование мероприятий в виде субсидии  из областного бюджета муниципальным бюджетам на создание подсистемы видеонаблюдения АПК «Безопасный город» обеспечено
</t>
  </si>
  <si>
    <t>Разработка технического проекта на техническое перевооружение объектов государственной собственности Курской области, создание Комплексной системы обеспечения безопасности жизнедеятельности населения Курской области АПК «Безопасный город»</t>
  </si>
  <si>
    <t>Заместитель Председателя Правительства Курской области - председатель комитета
региональной безопасности 
Курской области</t>
  </si>
  <si>
    <t>Начальник  управления финансового обеспечения, планирования, контроля</t>
  </si>
  <si>
    <t>Министерство жилищно-коммунального хозяйства и ТЭК Курской области/ министр А.В. Мулевин</t>
  </si>
  <si>
    <t xml:space="preserve">
01.01.2023
01.01.2024</t>
  </si>
  <si>
    <t xml:space="preserve">
31.12.2023
31.12.2024
</t>
  </si>
  <si>
    <t>Министерство социального обеспечения, материнства и детства Курской области/ министр 
 Т.А. Сукновалова</t>
  </si>
  <si>
    <t>Министрерство строительства  Курской области/ министр 
А.В. Афонин</t>
  </si>
  <si>
    <t xml:space="preserve">
01.10.2022
</t>
  </si>
  <si>
    <t>843 0310 0910312820</t>
  </si>
  <si>
    <t>Мероприятие 1.03.2  Субсидии бюджетам муниципальных образований на софинансирование расходных обязательств муниципальных образований Курской области, связанных с созданием муниципальных сегментов (и их подсистем) комплексной системы обеспечения безопасности жизнедеятельности населения Курской области АПК "Безопасный город"</t>
  </si>
  <si>
    <t xml:space="preserve">
31.12.2022
</t>
  </si>
  <si>
    <t>843 0310 0910312821</t>
  </si>
  <si>
    <t>Министерство строительства  Курской области/ министр
А.В. Афонин</t>
  </si>
  <si>
    <t xml:space="preserve">
01.01.2023
</t>
  </si>
  <si>
    <t xml:space="preserve">843 0310 0910110010
843 0310 091011670        
843 1004 0910110010
843 0705 0910110010
 </t>
  </si>
  <si>
    <t xml:space="preserve">843 0310 0910311670
843 0310 0910312820
843 0310 0910312821
</t>
  </si>
  <si>
    <t>843 0310 0910110010
843 1004 0910110010</t>
  </si>
  <si>
    <t>Министерство образования и науки Курской области/ министр Н.А. Бастрикова</t>
  </si>
  <si>
    <t>Мероприятие 1.03.3  Субсидии бюджетам муниципальных образований на софинансирование расходных обязательств муниципальных образований Курской области, связанных с созданием (развитием) муниципальных автоматизированных систем централизованного оповещения населения Курской области</t>
  </si>
  <si>
    <t>Минисерство социального обеспечения, материнства и детства Курской области/ министр
 Т.А. Сукновалова</t>
  </si>
  <si>
    <t>Министерство жилищно-коммунального хозяйства и ТЭК Курской области/министр А.В. Мулевин</t>
  </si>
  <si>
    <t>Министерство природных ресурсов Курской области /министр К.О. Поляков</t>
  </si>
  <si>
    <t>Министерство природных ресурсов Курской области/ министр К.О. Поляков</t>
  </si>
  <si>
    <t>Министерство природных ресурсов Курской области/ Министр К.О. Поляков</t>
  </si>
  <si>
    <t xml:space="preserve">Контрольное событие программы 1.03.1.3 
Разработка Концепции построения и развития АПК «Безопасный город» Курской области осуществлена
</t>
  </si>
  <si>
    <t>Контрольное событие программы 1.03.2.1 
 Субсидия Глушковскому району Курской области  на софинансирование расходных обязательств, связанных с созданием муниципальных сегментов (и их подсистем) комплексной системы обеспечения безопасности жизнедеятельности населения Курской области АПК «Безопасный город» предоставлена</t>
  </si>
  <si>
    <t xml:space="preserve">
31.12.2023
31.12.2024
</t>
  </si>
  <si>
    <t>Контрольное событие программы 1.03.3.1 
Субсидии Глушковскому, Суджанскому, Беловскому, Кореневскому районам Курской области на софинансирование расходных обязательств, связанных с созданием (развитием) муниципальных автоматизи-рованных систем централизованного оповещения населения Курской области  предоставлены</t>
  </si>
  <si>
    <t>Мероприятие 1.01.3 
Капитальный ремонт системы электроснабжения в здании учебного корпуса литер А по адресу: г. Курск, ул. Тускарная 33К, изготовление проектно-сметной документации на выполнение капитального ремонта, проведение экспертизы проектно-сметной документации</t>
  </si>
  <si>
    <t>Контрольное событие программы 1.01.3.1 
Работы по капитальному ремонту системы электроснабжения в здании учебного корпуса литер А по адресу: г. Курск, ул. Тускарная 33К, изготовление проектно-сметной документации на выполнение капитального ремонта, проведение экспертизы проектно-сметной документации выполнены</t>
  </si>
  <si>
    <t>Мероприятие 1.01.4 
Реконструкция Региональной автоматизированной системы централизованного оповещения (РАСЦО) населения Курской области (объект "Ланда")</t>
  </si>
  <si>
    <t>Контрольное событие программы 1.01.4.1 Работы по реконструкции Региональной автоматизированной системы централизованного оповещения (РАСЦО) населения Курской области (объект «Ланда») выполнены</t>
  </si>
  <si>
    <t>Комитет   региональной безопасности Курской области / заместитель Председателя Правительства Курско области - председатель комитета М.Н. Горбунов</t>
  </si>
  <si>
    <t>от «___» ____  2023 г. № ___</t>
  </si>
  <si>
    <t>Комитет   региональной безопасности Курской области / заместитель Председателя Правительства Курской области - председатель комитета М.Н. Горбунов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</si>
</sst>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_р_._-;\-* #,##0.00_р_._-;_-* &quot;-&quot;??_р_._-;_-@_-"/>
    <numFmt numFmtId="165" formatCode="_-* #,##0.000_р_._-;\-* #,##0.000_р_._-;_-* &quot;-&quot;??_р_._-;_-@_-"/>
    <numFmt numFmtId="166" formatCode="#,##0.000"/>
    <numFmt numFmtId="167" formatCode="0.000"/>
    <numFmt numFmtId="168" formatCode="_-* #,##0.000_р_._-;\-* #,##0.000_р_._-;_-* &quot;-&quot;???_р_._-;_-@_-"/>
    <numFmt numFmtId="169" formatCode="#,##0.000_ ;\-#,##0.000\ "/>
    <numFmt numFmtId="170" formatCode="_-* #,##0.000\ _₽_-;\-* #,##0.000\ _₽_-;_-* &quot;-&quot;???\ _₽_-;_-@_-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.5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25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5" fillId="2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167" fontId="5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16" fillId="0" borderId="0" xfId="0" applyFont="1"/>
    <xf numFmtId="0" fontId="6" fillId="2" borderId="1" xfId="0" applyFont="1" applyFill="1" applyBorder="1" applyAlignment="1">
      <alignment vertical="center" wrapText="1"/>
    </xf>
    <xf numFmtId="0" fontId="11" fillId="2" borderId="0" xfId="0" applyFont="1" applyFill="1"/>
    <xf numFmtId="0" fontId="15" fillId="2" borderId="0" xfId="0" applyFont="1" applyFill="1" applyAlignment="1">
      <alignment vertical="center"/>
    </xf>
    <xf numFmtId="0" fontId="15" fillId="2" borderId="0" xfId="0" applyFont="1" applyFill="1"/>
    <xf numFmtId="0" fontId="12" fillId="2" borderId="0" xfId="0" applyFont="1" applyFill="1"/>
    <xf numFmtId="14" fontId="5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/>
    <xf numFmtId="0" fontId="15" fillId="2" borderId="0" xfId="0" applyFont="1" applyFill="1" applyAlignment="1">
      <alignment horizontal="left"/>
    </xf>
    <xf numFmtId="0" fontId="9" fillId="0" borderId="0" xfId="0" applyFont="1"/>
    <xf numFmtId="165" fontId="6" fillId="2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top" wrapText="1"/>
    </xf>
    <xf numFmtId="168" fontId="12" fillId="0" borderId="0" xfId="0" applyNumberFormat="1" applyFont="1"/>
    <xf numFmtId="168" fontId="9" fillId="0" borderId="0" xfId="0" applyNumberFormat="1" applyFont="1"/>
    <xf numFmtId="170" fontId="9" fillId="0" borderId="0" xfId="0" applyNumberFormat="1" applyFont="1"/>
    <xf numFmtId="166" fontId="9" fillId="0" borderId="0" xfId="0" applyNumberFormat="1" applyFont="1"/>
    <xf numFmtId="165" fontId="9" fillId="0" borderId="0" xfId="0" applyNumberFormat="1" applyFont="1"/>
    <xf numFmtId="167" fontId="9" fillId="0" borderId="0" xfId="0" applyNumberFormat="1" applyFont="1"/>
    <xf numFmtId="0" fontId="12" fillId="2" borderId="2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165" fontId="5" fillId="0" borderId="1" xfId="1" applyNumberFormat="1" applyFont="1" applyFill="1" applyBorder="1" applyAlignment="1">
      <alignment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top" wrapText="1"/>
    </xf>
    <xf numFmtId="170" fontId="7" fillId="0" borderId="0" xfId="0" applyNumberFormat="1" applyFont="1"/>
    <xf numFmtId="0" fontId="5" fillId="0" borderId="1" xfId="0" applyFont="1" applyFill="1" applyBorder="1" applyAlignment="1">
      <alignment horizontal="left" vertical="top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168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67" fontId="5" fillId="0" borderId="1" xfId="0" applyNumberFormat="1" applyFont="1" applyFill="1" applyBorder="1" applyAlignment="1">
      <alignment horizontal="center" vertical="center" wrapText="1"/>
    </xf>
    <xf numFmtId="169" fontId="5" fillId="0" borderId="1" xfId="1" applyNumberFormat="1" applyFont="1" applyFill="1" applyBorder="1" applyAlignment="1">
      <alignment horizontal="center" vertical="center" wrapText="1"/>
    </xf>
    <xf numFmtId="16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vertical="center" wrapText="1"/>
    </xf>
    <xf numFmtId="165" fontId="6" fillId="0" borderId="1" xfId="0" applyNumberFormat="1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165" fontId="5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168" fontId="6" fillId="2" borderId="0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166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vertical="center" wrapText="1"/>
    </xf>
    <xf numFmtId="0" fontId="9" fillId="0" borderId="0" xfId="0" applyFont="1" applyFill="1"/>
    <xf numFmtId="0" fontId="8" fillId="0" borderId="0" xfId="0" applyFont="1" applyFill="1"/>
    <xf numFmtId="0" fontId="3" fillId="0" borderId="0" xfId="0" applyFont="1" applyFill="1"/>
    <xf numFmtId="0" fontId="5" fillId="2" borderId="1" xfId="0" applyFont="1" applyFill="1" applyBorder="1" applyAlignment="1">
      <alignment horizontal="left" vertical="top" wrapText="1"/>
    </xf>
    <xf numFmtId="170" fontId="8" fillId="0" borderId="0" xfId="0" applyNumberFormat="1" applyFont="1"/>
    <xf numFmtId="3" fontId="5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0" fontId="8" fillId="2" borderId="0" xfId="0" applyFont="1" applyFill="1"/>
    <xf numFmtId="0" fontId="3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5" fillId="2" borderId="2" xfId="0" applyFont="1" applyFill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3" xfId="0" applyFont="1" applyFill="1" applyBorder="1" applyAlignment="1">
      <alignment horizontal="left" vertical="top"/>
    </xf>
    <xf numFmtId="0" fontId="12" fillId="0" borderId="4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0" fontId="15" fillId="2" borderId="0" xfId="0" applyFont="1" applyFill="1" applyAlignment="1">
      <alignment horizontal="right"/>
    </xf>
    <xf numFmtId="0" fontId="4" fillId="0" borderId="0" xfId="0" applyFont="1" applyAlignment="1">
      <alignment horizontal="center" wrapText="1"/>
    </xf>
    <xf numFmtId="0" fontId="15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6"/>
  <sheetViews>
    <sheetView tabSelected="1" topLeftCell="A126" zoomScale="115" zoomScaleNormal="115" zoomScalePageLayoutView="115" workbookViewId="0">
      <selection activeCell="A2" sqref="A2:K135"/>
    </sheetView>
  </sheetViews>
  <sheetFormatPr defaultRowHeight="15" x14ac:dyDescent="0.25"/>
  <cols>
    <col min="1" max="1" width="6.85546875" customWidth="1"/>
    <col min="2" max="2" width="43.140625" customWidth="1"/>
    <col min="3" max="3" width="10" customWidth="1"/>
    <col min="4" max="4" width="27.5703125" customWidth="1"/>
    <col min="5" max="5" width="35.5703125" customWidth="1"/>
    <col min="6" max="6" width="12" customWidth="1"/>
    <col min="7" max="7" width="12.140625" customWidth="1"/>
    <col min="8" max="8" width="18" customWidth="1"/>
    <col min="9" max="9" width="15.28515625" style="2" customWidth="1"/>
    <col min="10" max="10" width="16.85546875" style="2" customWidth="1"/>
    <col min="11" max="11" width="15.42578125" style="2" customWidth="1"/>
    <col min="12" max="12" width="17" customWidth="1"/>
    <col min="13" max="13" width="13.5703125" customWidth="1"/>
    <col min="14" max="14" width="12.7109375" customWidth="1"/>
  </cols>
  <sheetData>
    <row r="1" spans="1:14" ht="110.25" hidden="1" customHeight="1" x14ac:dyDescent="0.3">
      <c r="A1" s="1"/>
      <c r="H1" s="118" t="s">
        <v>13</v>
      </c>
      <c r="I1" s="118"/>
      <c r="J1" s="118"/>
      <c r="K1" s="118"/>
    </row>
    <row r="2" spans="1:14" ht="59.25" customHeight="1" x14ac:dyDescent="0.35">
      <c r="A2" s="64"/>
      <c r="B2" s="11"/>
      <c r="C2" s="11"/>
      <c r="D2" s="11"/>
      <c r="E2" s="11"/>
      <c r="F2" s="11"/>
      <c r="G2" s="11"/>
      <c r="H2" s="119" t="s">
        <v>61</v>
      </c>
      <c r="I2" s="119"/>
      <c r="J2" s="119"/>
      <c r="K2" s="119"/>
    </row>
    <row r="3" spans="1:14" ht="13.5" customHeight="1" x14ac:dyDescent="0.35">
      <c r="A3" s="64"/>
      <c r="B3" s="11"/>
      <c r="C3" s="11"/>
      <c r="D3" s="11"/>
      <c r="E3" s="11"/>
      <c r="F3" s="11"/>
      <c r="G3" s="11"/>
      <c r="H3" s="120"/>
      <c r="I3" s="120"/>
      <c r="J3" s="120"/>
      <c r="K3" s="120"/>
    </row>
    <row r="4" spans="1:14" ht="23.25" customHeight="1" x14ac:dyDescent="0.35">
      <c r="A4" s="64"/>
      <c r="B4" s="11"/>
      <c r="C4" s="11"/>
      <c r="D4" s="11"/>
      <c r="E4" s="11"/>
      <c r="F4" s="11"/>
      <c r="G4" s="11"/>
      <c r="H4" s="121" t="s">
        <v>217</v>
      </c>
      <c r="I4" s="121"/>
      <c r="J4" s="121"/>
      <c r="K4" s="121"/>
    </row>
    <row r="5" spans="1:14" ht="0.75" customHeight="1" x14ac:dyDescent="0.35">
      <c r="A5" s="64"/>
      <c r="B5" s="11"/>
      <c r="C5" s="11"/>
      <c r="D5" s="11"/>
      <c r="E5" s="11"/>
      <c r="F5" s="11"/>
      <c r="G5" s="11"/>
      <c r="H5" s="121"/>
      <c r="I5" s="121"/>
      <c r="J5" s="121"/>
      <c r="K5" s="121"/>
    </row>
    <row r="6" spans="1:14" ht="0.75" hidden="1" customHeight="1" x14ac:dyDescent="0.35">
      <c r="A6" s="64"/>
      <c r="B6" s="11"/>
      <c r="C6" s="11"/>
      <c r="D6" s="11"/>
      <c r="E6" s="11"/>
      <c r="F6" s="11"/>
      <c r="G6" s="11"/>
      <c r="H6" s="121"/>
      <c r="I6" s="121"/>
      <c r="J6" s="121"/>
      <c r="K6" s="121"/>
    </row>
    <row r="7" spans="1:14" ht="56.25" customHeight="1" x14ac:dyDescent="0.3">
      <c r="A7" s="122" t="s">
        <v>174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9"/>
    </row>
    <row r="8" spans="1:14" ht="24.75" customHeight="1" x14ac:dyDescent="0.25">
      <c r="A8" s="114" t="s">
        <v>152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9"/>
    </row>
    <row r="9" spans="1:14" ht="12" customHeight="1" x14ac:dyDescent="0.25">
      <c r="A9" s="8"/>
      <c r="B9" s="9"/>
      <c r="C9" s="9"/>
      <c r="D9" s="10"/>
      <c r="E9" s="9"/>
      <c r="F9" s="9"/>
      <c r="G9" s="9"/>
      <c r="H9" s="9"/>
      <c r="I9" s="9"/>
      <c r="J9" s="9"/>
      <c r="K9" s="9"/>
      <c r="L9" s="9"/>
    </row>
    <row r="10" spans="1:14" ht="28.5" customHeight="1" x14ac:dyDescent="0.25">
      <c r="A10" s="115" t="s">
        <v>0</v>
      </c>
      <c r="B10" s="115" t="s">
        <v>115</v>
      </c>
      <c r="C10" s="115" t="s">
        <v>1</v>
      </c>
      <c r="D10" s="115" t="s">
        <v>116</v>
      </c>
      <c r="E10" s="115" t="s">
        <v>2</v>
      </c>
      <c r="F10" s="115" t="s">
        <v>3</v>
      </c>
      <c r="G10" s="115" t="s">
        <v>4</v>
      </c>
      <c r="H10" s="115" t="s">
        <v>5</v>
      </c>
      <c r="I10" s="115" t="s">
        <v>6</v>
      </c>
      <c r="J10" s="115"/>
      <c r="K10" s="115"/>
      <c r="L10" s="9"/>
    </row>
    <row r="11" spans="1:14" ht="66.75" customHeight="1" x14ac:dyDescent="0.25">
      <c r="A11" s="115"/>
      <c r="B11" s="115"/>
      <c r="C11" s="115"/>
      <c r="D11" s="115"/>
      <c r="E11" s="115"/>
      <c r="F11" s="115"/>
      <c r="G11" s="115"/>
      <c r="H11" s="115"/>
      <c r="I11" s="62" t="s">
        <v>98</v>
      </c>
      <c r="J11" s="62" t="s">
        <v>133</v>
      </c>
      <c r="K11" s="62" t="s">
        <v>153</v>
      </c>
      <c r="L11" s="9"/>
    </row>
    <row r="12" spans="1:14" ht="18" customHeight="1" x14ac:dyDescent="0.25">
      <c r="A12" s="62">
        <v>1</v>
      </c>
      <c r="B12" s="62">
        <v>2</v>
      </c>
      <c r="C12" s="62">
        <v>3</v>
      </c>
      <c r="D12" s="62">
        <v>4</v>
      </c>
      <c r="E12" s="62">
        <v>5</v>
      </c>
      <c r="F12" s="62">
        <v>6</v>
      </c>
      <c r="G12" s="62">
        <v>7</v>
      </c>
      <c r="H12" s="62">
        <v>8</v>
      </c>
      <c r="I12" s="62">
        <v>9</v>
      </c>
      <c r="J12" s="62">
        <v>10</v>
      </c>
      <c r="K12" s="62">
        <v>11</v>
      </c>
      <c r="L12" s="9"/>
    </row>
    <row r="13" spans="1:14" ht="100.5" customHeight="1" x14ac:dyDescent="0.25">
      <c r="A13" s="77">
        <v>1</v>
      </c>
      <c r="B13" s="39" t="s">
        <v>62</v>
      </c>
      <c r="C13" s="83"/>
      <c r="D13" s="40"/>
      <c r="E13" s="83"/>
      <c r="F13" s="22">
        <v>2022</v>
      </c>
      <c r="G13" s="22">
        <v>2024</v>
      </c>
      <c r="H13" s="22"/>
      <c r="I13" s="41">
        <f>I14+I50+I78+I82+I86</f>
        <v>1081712.513</v>
      </c>
      <c r="J13" s="41">
        <f>J14+J50+J78+J82+J86</f>
        <v>1107347.0839999998</v>
      </c>
      <c r="K13" s="41">
        <f>K14+K50+K78+K82+K86</f>
        <v>983173.83800000011</v>
      </c>
      <c r="L13" s="25"/>
      <c r="M13" s="60"/>
    </row>
    <row r="14" spans="1:14" ht="79.5" customHeight="1" x14ac:dyDescent="0.25">
      <c r="A14" s="77">
        <v>2</v>
      </c>
      <c r="B14" s="79" t="s">
        <v>7</v>
      </c>
      <c r="C14" s="83"/>
      <c r="D14" s="37" t="s">
        <v>218</v>
      </c>
      <c r="E14" s="83"/>
      <c r="F14" s="22">
        <v>2022</v>
      </c>
      <c r="G14" s="22">
        <v>2024</v>
      </c>
      <c r="H14" s="42" t="s">
        <v>39</v>
      </c>
      <c r="I14" s="41">
        <f>I15+I29+I34+I28</f>
        <v>350924.93299999996</v>
      </c>
      <c r="J14" s="41">
        <f>J15+J29+J34+J28</f>
        <v>319113.36799999996</v>
      </c>
      <c r="K14" s="41">
        <f>K15+K29+K34+K28</f>
        <v>265056.34899999999</v>
      </c>
      <c r="L14" s="26"/>
      <c r="M14" s="36"/>
    </row>
    <row r="15" spans="1:14" ht="88.5" customHeight="1" x14ac:dyDescent="0.25">
      <c r="A15" s="86">
        <v>3</v>
      </c>
      <c r="B15" s="101" t="s">
        <v>54</v>
      </c>
      <c r="C15" s="92"/>
      <c r="D15" s="89" t="s">
        <v>218</v>
      </c>
      <c r="E15" s="103" t="s">
        <v>14</v>
      </c>
      <c r="F15" s="22">
        <v>2022</v>
      </c>
      <c r="G15" s="22">
        <v>2024</v>
      </c>
      <c r="H15" s="42" t="s">
        <v>17</v>
      </c>
      <c r="I15" s="43">
        <f>I16+I18</f>
        <v>332856.59499999997</v>
      </c>
      <c r="J15" s="43">
        <f t="shared" ref="J15:K15" si="0">J16+J18</f>
        <v>296753.60499999998</v>
      </c>
      <c r="K15" s="43">
        <f t="shared" si="0"/>
        <v>242696.58600000001</v>
      </c>
      <c r="L15" s="27"/>
      <c r="M15" s="36"/>
    </row>
    <row r="16" spans="1:14" ht="113.25" customHeight="1" x14ac:dyDescent="0.25">
      <c r="A16" s="87"/>
      <c r="B16" s="102"/>
      <c r="C16" s="93"/>
      <c r="D16" s="108"/>
      <c r="E16" s="104"/>
      <c r="F16" s="22">
        <v>2022</v>
      </c>
      <c r="G16" s="22">
        <v>2024</v>
      </c>
      <c r="H16" s="44" t="s">
        <v>198</v>
      </c>
      <c r="I16" s="45">
        <f>I19+I22+I24</f>
        <v>276260.913</v>
      </c>
      <c r="J16" s="45">
        <f t="shared" ref="J16:K16" si="1">J19+J22+J24</f>
        <v>243088.356</v>
      </c>
      <c r="K16" s="45">
        <f t="shared" si="1"/>
        <v>242696.58600000001</v>
      </c>
      <c r="L16" s="27"/>
      <c r="M16" s="27"/>
      <c r="N16" s="27"/>
    </row>
    <row r="17" spans="1:13" ht="45.75" hidden="1" customHeight="1" x14ac:dyDescent="0.25">
      <c r="A17" s="87"/>
      <c r="B17" s="102"/>
      <c r="C17" s="93"/>
      <c r="D17" s="37" t="s">
        <v>89</v>
      </c>
      <c r="E17" s="104"/>
      <c r="F17" s="22">
        <v>2022</v>
      </c>
      <c r="G17" s="22">
        <v>2024</v>
      </c>
      <c r="H17" s="44" t="s">
        <v>111</v>
      </c>
      <c r="I17" s="46" t="e">
        <f>#REF!</f>
        <v>#REF!</v>
      </c>
      <c r="J17" s="44" t="s">
        <v>76</v>
      </c>
      <c r="K17" s="44" t="s">
        <v>76</v>
      </c>
      <c r="L17" s="20"/>
      <c r="M17" s="5"/>
    </row>
    <row r="18" spans="1:13" ht="48.75" customHeight="1" x14ac:dyDescent="0.25">
      <c r="A18" s="88"/>
      <c r="B18" s="102"/>
      <c r="C18" s="94"/>
      <c r="D18" s="37" t="s">
        <v>196</v>
      </c>
      <c r="E18" s="105"/>
      <c r="F18" s="22">
        <v>2022</v>
      </c>
      <c r="G18" s="22">
        <v>2024</v>
      </c>
      <c r="H18" s="44" t="s">
        <v>131</v>
      </c>
      <c r="I18" s="45">
        <f>SUM(I26)</f>
        <v>56595.682000000001</v>
      </c>
      <c r="J18" s="45">
        <f t="shared" ref="J18:K18" si="2">SUM(J26)</f>
        <v>53665.249000000003</v>
      </c>
      <c r="K18" s="45">
        <f t="shared" si="2"/>
        <v>0</v>
      </c>
      <c r="L18" s="28"/>
      <c r="M18" s="5"/>
    </row>
    <row r="19" spans="1:13" ht="129.75" customHeight="1" x14ac:dyDescent="0.25">
      <c r="A19" s="77">
        <v>4</v>
      </c>
      <c r="B19" s="37" t="s">
        <v>74</v>
      </c>
      <c r="C19" s="22"/>
      <c r="D19" s="37" t="s">
        <v>218</v>
      </c>
      <c r="E19" s="83" t="s">
        <v>15</v>
      </c>
      <c r="F19" s="38" t="s">
        <v>154</v>
      </c>
      <c r="G19" s="38" t="s">
        <v>155</v>
      </c>
      <c r="H19" s="44" t="s">
        <v>200</v>
      </c>
      <c r="I19" s="34">
        <v>258316.22500000001</v>
      </c>
      <c r="J19" s="34">
        <v>226788.318</v>
      </c>
      <c r="K19" s="34">
        <v>226396.54800000001</v>
      </c>
      <c r="L19" s="27"/>
      <c r="M19" s="5"/>
    </row>
    <row r="20" spans="1:13" ht="75.75" customHeight="1" x14ac:dyDescent="0.25">
      <c r="A20" s="77">
        <v>5</v>
      </c>
      <c r="B20" s="37" t="s">
        <v>44</v>
      </c>
      <c r="C20" s="22" t="s">
        <v>8</v>
      </c>
      <c r="D20" s="37" t="s">
        <v>218</v>
      </c>
      <c r="E20" s="22" t="s">
        <v>9</v>
      </c>
      <c r="F20" s="22" t="s">
        <v>9</v>
      </c>
      <c r="G20" s="38" t="s">
        <v>155</v>
      </c>
      <c r="H20" s="22" t="s">
        <v>9</v>
      </c>
      <c r="I20" s="22" t="s">
        <v>9</v>
      </c>
      <c r="J20" s="22" t="s">
        <v>9</v>
      </c>
      <c r="K20" s="22" t="s">
        <v>9</v>
      </c>
      <c r="L20" s="29"/>
      <c r="M20" s="5"/>
    </row>
    <row r="21" spans="1:13" ht="78.75" customHeight="1" x14ac:dyDescent="0.25">
      <c r="A21" s="77">
        <v>6</v>
      </c>
      <c r="B21" s="37" t="s">
        <v>45</v>
      </c>
      <c r="C21" s="22" t="s">
        <v>8</v>
      </c>
      <c r="D21" s="37" t="s">
        <v>218</v>
      </c>
      <c r="E21" s="22" t="s">
        <v>9</v>
      </c>
      <c r="F21" s="22" t="s">
        <v>9</v>
      </c>
      <c r="G21" s="38" t="s">
        <v>155</v>
      </c>
      <c r="H21" s="22" t="s">
        <v>9</v>
      </c>
      <c r="I21" s="22" t="s">
        <v>9</v>
      </c>
      <c r="J21" s="22" t="s">
        <v>9</v>
      </c>
      <c r="K21" s="22" t="s">
        <v>9</v>
      </c>
      <c r="L21" s="27"/>
      <c r="M21" s="5"/>
    </row>
    <row r="22" spans="1:13" ht="76.5" customHeight="1" x14ac:dyDescent="0.25">
      <c r="A22" s="77">
        <v>7</v>
      </c>
      <c r="B22" s="37" t="s">
        <v>55</v>
      </c>
      <c r="C22" s="47"/>
      <c r="D22" s="37" t="s">
        <v>218</v>
      </c>
      <c r="E22" s="22" t="s">
        <v>16</v>
      </c>
      <c r="F22" s="38" t="s">
        <v>154</v>
      </c>
      <c r="G22" s="38" t="s">
        <v>155</v>
      </c>
      <c r="H22" s="44" t="s">
        <v>149</v>
      </c>
      <c r="I22" s="33">
        <v>16356.438</v>
      </c>
      <c r="J22" s="33">
        <v>16300.038</v>
      </c>
      <c r="K22" s="33">
        <v>16300.038</v>
      </c>
      <c r="L22" s="20"/>
      <c r="M22" s="5"/>
    </row>
    <row r="23" spans="1:13" ht="99.75" customHeight="1" x14ac:dyDescent="0.25">
      <c r="A23" s="77">
        <v>8</v>
      </c>
      <c r="B23" s="37" t="s">
        <v>64</v>
      </c>
      <c r="C23" s="22" t="s">
        <v>8</v>
      </c>
      <c r="D23" s="37" t="s">
        <v>218</v>
      </c>
      <c r="E23" s="22" t="s">
        <v>9</v>
      </c>
      <c r="F23" s="22" t="s">
        <v>9</v>
      </c>
      <c r="G23" s="38" t="s">
        <v>155</v>
      </c>
      <c r="H23" s="22" t="s">
        <v>9</v>
      </c>
      <c r="I23" s="22" t="s">
        <v>9</v>
      </c>
      <c r="J23" s="22" t="s">
        <v>9</v>
      </c>
      <c r="K23" s="22" t="s">
        <v>9</v>
      </c>
      <c r="L23" s="20"/>
      <c r="M23" s="5"/>
    </row>
    <row r="24" spans="1:13" s="2" customFormat="1" ht="77.25" customHeight="1" x14ac:dyDescent="0.25">
      <c r="A24" s="77">
        <v>9</v>
      </c>
      <c r="B24" s="37" t="s">
        <v>212</v>
      </c>
      <c r="C24" s="47"/>
      <c r="D24" s="37" t="s">
        <v>218</v>
      </c>
      <c r="E24" s="22" t="s">
        <v>16</v>
      </c>
      <c r="F24" s="38" t="s">
        <v>130</v>
      </c>
      <c r="G24" s="38" t="s">
        <v>129</v>
      </c>
      <c r="H24" s="44" t="s">
        <v>149</v>
      </c>
      <c r="I24" s="33">
        <v>1588.25</v>
      </c>
      <c r="J24" s="49">
        <v>0</v>
      </c>
      <c r="K24" s="49">
        <v>0</v>
      </c>
      <c r="L24" s="20"/>
      <c r="M24" s="6"/>
    </row>
    <row r="25" spans="1:13" s="2" customFormat="1" ht="87" customHeight="1" x14ac:dyDescent="0.25">
      <c r="A25" s="77">
        <v>10</v>
      </c>
      <c r="B25" s="37" t="s">
        <v>213</v>
      </c>
      <c r="C25" s="22" t="s">
        <v>8</v>
      </c>
      <c r="D25" s="37" t="s">
        <v>218</v>
      </c>
      <c r="E25" s="22" t="s">
        <v>9</v>
      </c>
      <c r="F25" s="22" t="s">
        <v>9</v>
      </c>
      <c r="G25" s="38" t="s">
        <v>129</v>
      </c>
      <c r="H25" s="22" t="s">
        <v>9</v>
      </c>
      <c r="I25" s="22" t="s">
        <v>9</v>
      </c>
      <c r="J25" s="22" t="s">
        <v>9</v>
      </c>
      <c r="K25" s="22" t="s">
        <v>9</v>
      </c>
      <c r="L25" s="20"/>
      <c r="M25" s="6"/>
    </row>
    <row r="26" spans="1:13" s="2" customFormat="1" ht="63.75" customHeight="1" x14ac:dyDescent="0.25">
      <c r="A26" s="77">
        <v>11</v>
      </c>
      <c r="B26" s="37" t="s">
        <v>214</v>
      </c>
      <c r="C26" s="47"/>
      <c r="D26" s="37" t="s">
        <v>196</v>
      </c>
      <c r="E26" s="83" t="s">
        <v>22</v>
      </c>
      <c r="F26" s="38" t="s">
        <v>164</v>
      </c>
      <c r="G26" s="38" t="s">
        <v>165</v>
      </c>
      <c r="H26" s="22" t="s">
        <v>131</v>
      </c>
      <c r="I26" s="45">
        <v>56595.682000000001</v>
      </c>
      <c r="J26" s="49">
        <v>53665.249000000003</v>
      </c>
      <c r="K26" s="48">
        <v>0</v>
      </c>
      <c r="L26" s="20"/>
      <c r="M26" s="6"/>
    </row>
    <row r="27" spans="1:13" s="2" customFormat="1" ht="50.25" customHeight="1" x14ac:dyDescent="0.25">
      <c r="A27" s="77">
        <v>12</v>
      </c>
      <c r="B27" s="37" t="s">
        <v>215</v>
      </c>
      <c r="C27" s="22" t="s">
        <v>8</v>
      </c>
      <c r="D27" s="37" t="s">
        <v>196</v>
      </c>
      <c r="E27" s="22" t="s">
        <v>9</v>
      </c>
      <c r="F27" s="22" t="s">
        <v>9</v>
      </c>
      <c r="G27" s="38" t="s">
        <v>163</v>
      </c>
      <c r="H27" s="22" t="s">
        <v>9</v>
      </c>
      <c r="I27" s="22" t="s">
        <v>9</v>
      </c>
      <c r="J27" s="22" t="s">
        <v>9</v>
      </c>
      <c r="K27" s="22" t="s">
        <v>9</v>
      </c>
      <c r="L27" s="20"/>
      <c r="M27" s="6"/>
    </row>
    <row r="28" spans="1:13" s="2" customFormat="1" ht="80.25" hidden="1" customHeight="1" x14ac:dyDescent="0.25">
      <c r="A28" s="77">
        <v>15</v>
      </c>
      <c r="B28" s="37" t="s">
        <v>96</v>
      </c>
      <c r="C28" s="22"/>
      <c r="D28" s="37" t="s">
        <v>87</v>
      </c>
      <c r="E28" s="83" t="s">
        <v>97</v>
      </c>
      <c r="F28" s="38">
        <v>44197</v>
      </c>
      <c r="G28" s="38">
        <v>44377</v>
      </c>
      <c r="H28" s="42" t="s">
        <v>17</v>
      </c>
      <c r="I28" s="45"/>
      <c r="J28" s="45"/>
      <c r="K28" s="45"/>
      <c r="L28" s="20"/>
      <c r="M28" s="6"/>
    </row>
    <row r="29" spans="1:13" s="2" customFormat="1" ht="105" customHeight="1" x14ac:dyDescent="0.25">
      <c r="A29" s="77">
        <v>15</v>
      </c>
      <c r="B29" s="79" t="s">
        <v>48</v>
      </c>
      <c r="C29" s="47"/>
      <c r="D29" s="37" t="s">
        <v>218</v>
      </c>
      <c r="E29" s="83" t="s">
        <v>18</v>
      </c>
      <c r="F29" s="44" t="s">
        <v>138</v>
      </c>
      <c r="G29" s="44" t="s">
        <v>159</v>
      </c>
      <c r="H29" s="42" t="s">
        <v>17</v>
      </c>
      <c r="I29" s="50">
        <f>I30+I32</f>
        <v>459.33800000000002</v>
      </c>
      <c r="J29" s="50">
        <f>J30+J32</f>
        <v>473.03800000000001</v>
      </c>
      <c r="K29" s="50">
        <f>K30+K32</f>
        <v>473.03800000000001</v>
      </c>
      <c r="L29" s="20"/>
      <c r="M29" s="6"/>
    </row>
    <row r="30" spans="1:13" s="2" customFormat="1" ht="93.75" customHeight="1" x14ac:dyDescent="0.25">
      <c r="A30" s="77">
        <v>16</v>
      </c>
      <c r="B30" s="37" t="s">
        <v>56</v>
      </c>
      <c r="C30" s="47"/>
      <c r="D30" s="37" t="s">
        <v>218</v>
      </c>
      <c r="E30" s="83" t="s">
        <v>19</v>
      </c>
      <c r="F30" s="38" t="s">
        <v>173</v>
      </c>
      <c r="G30" s="38" t="s">
        <v>172</v>
      </c>
      <c r="H30" s="44" t="s">
        <v>126</v>
      </c>
      <c r="I30" s="48">
        <v>0</v>
      </c>
      <c r="J30" s="48">
        <v>371.488</v>
      </c>
      <c r="K30" s="48">
        <v>371.488</v>
      </c>
      <c r="L30" s="20"/>
      <c r="M30" s="6"/>
    </row>
    <row r="31" spans="1:13" s="2" customFormat="1" ht="84" customHeight="1" x14ac:dyDescent="0.25">
      <c r="A31" s="77">
        <v>17</v>
      </c>
      <c r="B31" s="37" t="s">
        <v>70</v>
      </c>
      <c r="C31" s="22" t="s">
        <v>8</v>
      </c>
      <c r="D31" s="37" t="s">
        <v>218</v>
      </c>
      <c r="E31" s="22" t="s">
        <v>9</v>
      </c>
      <c r="F31" s="22" t="s">
        <v>9</v>
      </c>
      <c r="G31" s="38" t="s">
        <v>172</v>
      </c>
      <c r="H31" s="22" t="s">
        <v>9</v>
      </c>
      <c r="I31" s="22" t="s">
        <v>9</v>
      </c>
      <c r="J31" s="22" t="s">
        <v>9</v>
      </c>
      <c r="K31" s="22" t="s">
        <v>9</v>
      </c>
      <c r="L31" s="20"/>
      <c r="M31" s="6"/>
    </row>
    <row r="32" spans="1:13" s="2" customFormat="1" ht="79.5" customHeight="1" x14ac:dyDescent="0.25">
      <c r="A32" s="77">
        <v>18</v>
      </c>
      <c r="B32" s="37" t="s">
        <v>73</v>
      </c>
      <c r="C32" s="47"/>
      <c r="D32" s="37" t="s">
        <v>218</v>
      </c>
      <c r="E32" s="83" t="s">
        <v>20</v>
      </c>
      <c r="F32" s="38" t="s">
        <v>154</v>
      </c>
      <c r="G32" s="38" t="s">
        <v>155</v>
      </c>
      <c r="H32" s="44" t="s">
        <v>126</v>
      </c>
      <c r="I32" s="48">
        <v>459.33800000000002</v>
      </c>
      <c r="J32" s="48">
        <v>101.55</v>
      </c>
      <c r="K32" s="48">
        <v>101.55</v>
      </c>
      <c r="L32" s="30"/>
      <c r="M32" s="6"/>
    </row>
    <row r="33" spans="1:13" s="2" customFormat="1" ht="75.75" customHeight="1" x14ac:dyDescent="0.25">
      <c r="A33" s="77">
        <v>19</v>
      </c>
      <c r="B33" s="37" t="s">
        <v>46</v>
      </c>
      <c r="C33" s="22" t="s">
        <v>8</v>
      </c>
      <c r="D33" s="37" t="s">
        <v>218</v>
      </c>
      <c r="E33" s="22" t="s">
        <v>9</v>
      </c>
      <c r="F33" s="22" t="s">
        <v>9</v>
      </c>
      <c r="G33" s="38" t="s">
        <v>156</v>
      </c>
      <c r="H33" s="22" t="s">
        <v>9</v>
      </c>
      <c r="I33" s="22" t="s">
        <v>9</v>
      </c>
      <c r="J33" s="22" t="s">
        <v>9</v>
      </c>
      <c r="K33" s="22" t="s">
        <v>9</v>
      </c>
      <c r="L33" s="20"/>
      <c r="M33" s="6"/>
    </row>
    <row r="34" spans="1:13" s="2" customFormat="1" ht="152.25" customHeight="1" x14ac:dyDescent="0.25">
      <c r="A34" s="86">
        <v>20</v>
      </c>
      <c r="B34" s="106" t="s">
        <v>47</v>
      </c>
      <c r="C34" s="92"/>
      <c r="D34" s="37" t="s">
        <v>218</v>
      </c>
      <c r="E34" s="22" t="s">
        <v>21</v>
      </c>
      <c r="F34" s="22">
        <v>2022</v>
      </c>
      <c r="G34" s="22">
        <v>2024</v>
      </c>
      <c r="H34" s="51" t="s">
        <v>17</v>
      </c>
      <c r="I34" s="43">
        <f>SUM(I36)</f>
        <v>17609</v>
      </c>
      <c r="J34" s="43">
        <f t="shared" ref="J34:K34" si="3">SUM(J36)</f>
        <v>21886.724999999999</v>
      </c>
      <c r="K34" s="43">
        <f t="shared" si="3"/>
        <v>21886.724999999999</v>
      </c>
      <c r="L34" s="20"/>
      <c r="M34" s="6"/>
    </row>
    <row r="35" spans="1:13" s="2" customFormat="1" ht="42.75" hidden="1" customHeight="1" x14ac:dyDescent="0.25">
      <c r="A35" s="87"/>
      <c r="B35" s="104"/>
      <c r="C35" s="87"/>
      <c r="D35" s="37" t="s">
        <v>110</v>
      </c>
      <c r="E35" s="22"/>
      <c r="F35" s="22">
        <v>2021</v>
      </c>
      <c r="G35" s="22">
        <v>2021</v>
      </c>
      <c r="H35" s="51"/>
      <c r="I35" s="43" t="str">
        <f>I41</f>
        <v>Х</v>
      </c>
      <c r="J35" s="43" t="str">
        <f>J41</f>
        <v>Х</v>
      </c>
      <c r="K35" s="43" t="str">
        <f>K41</f>
        <v>Х</v>
      </c>
      <c r="L35" s="20"/>
      <c r="M35" s="6"/>
    </row>
    <row r="36" spans="1:13" s="2" customFormat="1" ht="81.75" customHeight="1" x14ac:dyDescent="0.25">
      <c r="A36" s="87"/>
      <c r="B36" s="107"/>
      <c r="C36" s="87"/>
      <c r="D36" s="37" t="s">
        <v>218</v>
      </c>
      <c r="E36" s="22"/>
      <c r="F36" s="22">
        <v>2022</v>
      </c>
      <c r="G36" s="22">
        <v>2024</v>
      </c>
      <c r="H36" s="44" t="s">
        <v>199</v>
      </c>
      <c r="I36" s="45">
        <f>I37+I46+I48</f>
        <v>17609</v>
      </c>
      <c r="J36" s="45">
        <f>J37+J46+J48</f>
        <v>21886.724999999999</v>
      </c>
      <c r="K36" s="45">
        <f>K37+K46+K48</f>
        <v>21886.724999999999</v>
      </c>
      <c r="L36" s="20"/>
      <c r="M36" s="6"/>
    </row>
    <row r="37" spans="1:13" s="2" customFormat="1" ht="89.25" customHeight="1" x14ac:dyDescent="0.25">
      <c r="A37" s="77">
        <v>21</v>
      </c>
      <c r="B37" s="37" t="s">
        <v>85</v>
      </c>
      <c r="C37" s="22"/>
      <c r="D37" s="37" t="s">
        <v>218</v>
      </c>
      <c r="E37" s="83" t="s">
        <v>183</v>
      </c>
      <c r="F37" s="38" t="s">
        <v>158</v>
      </c>
      <c r="G37" s="38" t="s">
        <v>157</v>
      </c>
      <c r="H37" s="44" t="s">
        <v>127</v>
      </c>
      <c r="I37" s="45">
        <v>3209</v>
      </c>
      <c r="J37" s="45">
        <v>21886.724999999999</v>
      </c>
      <c r="K37" s="45">
        <v>21886.724999999999</v>
      </c>
      <c r="L37" s="28"/>
      <c r="M37" s="6"/>
    </row>
    <row r="38" spans="1:13" s="2" customFormat="1" ht="81.75" customHeight="1" x14ac:dyDescent="0.25">
      <c r="A38" s="77">
        <v>22</v>
      </c>
      <c r="B38" s="37" t="s">
        <v>57</v>
      </c>
      <c r="C38" s="22" t="s">
        <v>8</v>
      </c>
      <c r="D38" s="37" t="s">
        <v>218</v>
      </c>
      <c r="E38" s="22" t="s">
        <v>9</v>
      </c>
      <c r="F38" s="22" t="s">
        <v>9</v>
      </c>
      <c r="G38" s="38" t="s">
        <v>188</v>
      </c>
      <c r="H38" s="22" t="s">
        <v>9</v>
      </c>
      <c r="I38" s="22" t="s">
        <v>9</v>
      </c>
      <c r="J38" s="22" t="s">
        <v>9</v>
      </c>
      <c r="K38" s="22" t="s">
        <v>9</v>
      </c>
      <c r="L38" s="20"/>
      <c r="M38" s="6"/>
    </row>
    <row r="39" spans="1:13" s="2" customFormat="1" ht="150" hidden="1" customHeight="1" x14ac:dyDescent="0.25">
      <c r="A39" s="77">
        <v>27</v>
      </c>
      <c r="B39" s="37" t="s">
        <v>175</v>
      </c>
      <c r="C39" s="22" t="s">
        <v>8</v>
      </c>
      <c r="D39" s="37" t="s">
        <v>87</v>
      </c>
      <c r="E39" s="22" t="s">
        <v>9</v>
      </c>
      <c r="F39" s="22" t="s">
        <v>9</v>
      </c>
      <c r="G39" s="38" t="s">
        <v>176</v>
      </c>
      <c r="H39" s="22" t="s">
        <v>9</v>
      </c>
      <c r="I39" s="22" t="s">
        <v>9</v>
      </c>
      <c r="J39" s="22" t="s">
        <v>9</v>
      </c>
      <c r="K39" s="22" t="s">
        <v>9</v>
      </c>
      <c r="L39" s="28"/>
      <c r="M39" s="6"/>
    </row>
    <row r="40" spans="1:13" s="2" customFormat="1" ht="72.75" hidden="1" customHeight="1" x14ac:dyDescent="0.25">
      <c r="A40" s="77">
        <v>28</v>
      </c>
      <c r="B40" s="37" t="s">
        <v>177</v>
      </c>
      <c r="C40" s="22"/>
      <c r="D40" s="37" t="s">
        <v>86</v>
      </c>
      <c r="E40" s="83" t="s">
        <v>178</v>
      </c>
      <c r="F40" s="38" t="s">
        <v>158</v>
      </c>
      <c r="G40" s="38" t="s">
        <v>157</v>
      </c>
      <c r="H40" s="44" t="s">
        <v>127</v>
      </c>
      <c r="I40" s="45">
        <v>18780.724999999999</v>
      </c>
      <c r="J40" s="45">
        <v>18000</v>
      </c>
      <c r="K40" s="45">
        <v>18000</v>
      </c>
      <c r="L40" s="20"/>
      <c r="M40" s="6"/>
    </row>
    <row r="41" spans="1:13" s="2" customFormat="1" ht="66.75" hidden="1" customHeight="1" x14ac:dyDescent="0.25">
      <c r="A41" s="77">
        <v>29</v>
      </c>
      <c r="B41" s="37" t="s">
        <v>179</v>
      </c>
      <c r="C41" s="22" t="s">
        <v>8</v>
      </c>
      <c r="D41" s="37" t="s">
        <v>87</v>
      </c>
      <c r="E41" s="22" t="s">
        <v>9</v>
      </c>
      <c r="F41" s="22" t="s">
        <v>9</v>
      </c>
      <c r="G41" s="38" t="s">
        <v>180</v>
      </c>
      <c r="H41" s="22" t="s">
        <v>9</v>
      </c>
      <c r="I41" s="22" t="s">
        <v>9</v>
      </c>
      <c r="J41" s="22" t="s">
        <v>9</v>
      </c>
      <c r="K41" s="22" t="s">
        <v>9</v>
      </c>
      <c r="L41" s="20"/>
      <c r="M41" s="6"/>
    </row>
    <row r="42" spans="1:13" s="2" customFormat="1" ht="64.5" hidden="1" customHeight="1" x14ac:dyDescent="0.25">
      <c r="A42" s="77">
        <v>30</v>
      </c>
      <c r="B42" s="37" t="s">
        <v>181</v>
      </c>
      <c r="C42" s="22" t="s">
        <v>8</v>
      </c>
      <c r="D42" s="37" t="s">
        <v>87</v>
      </c>
      <c r="E42" s="22" t="s">
        <v>9</v>
      </c>
      <c r="F42" s="22" t="s">
        <v>9</v>
      </c>
      <c r="G42" s="38" t="s">
        <v>180</v>
      </c>
      <c r="H42" s="22" t="s">
        <v>9</v>
      </c>
      <c r="I42" s="22" t="s">
        <v>9</v>
      </c>
      <c r="J42" s="22" t="s">
        <v>9</v>
      </c>
      <c r="K42" s="22" t="s">
        <v>9</v>
      </c>
      <c r="L42" s="20"/>
      <c r="M42" s="6"/>
    </row>
    <row r="43" spans="1:13" s="2" customFormat="1" ht="63.75" hidden="1" customHeight="1" x14ac:dyDescent="0.25">
      <c r="A43" s="77">
        <v>31</v>
      </c>
      <c r="B43" s="37" t="s">
        <v>182</v>
      </c>
      <c r="C43" s="22" t="s">
        <v>8</v>
      </c>
      <c r="D43" s="37" t="s">
        <v>87</v>
      </c>
      <c r="E43" s="22" t="s">
        <v>9</v>
      </c>
      <c r="F43" s="22" t="s">
        <v>9</v>
      </c>
      <c r="G43" s="38" t="s">
        <v>176</v>
      </c>
      <c r="H43" s="22" t="s">
        <v>9</v>
      </c>
      <c r="I43" s="22" t="s">
        <v>9</v>
      </c>
      <c r="J43" s="22" t="s">
        <v>9</v>
      </c>
      <c r="K43" s="22" t="s">
        <v>9</v>
      </c>
      <c r="L43" s="20"/>
      <c r="M43" s="6"/>
    </row>
    <row r="44" spans="1:13" s="2" customFormat="1" ht="76.5" customHeight="1" x14ac:dyDescent="0.25">
      <c r="A44" s="77">
        <v>23</v>
      </c>
      <c r="B44" s="37" t="s">
        <v>175</v>
      </c>
      <c r="C44" s="22" t="s">
        <v>8</v>
      </c>
      <c r="D44" s="37" t="s">
        <v>218</v>
      </c>
      <c r="E44" s="22" t="s">
        <v>9</v>
      </c>
      <c r="F44" s="22" t="s">
        <v>9</v>
      </c>
      <c r="G44" s="38" t="s">
        <v>176</v>
      </c>
      <c r="H44" s="22" t="s">
        <v>9</v>
      </c>
      <c r="I44" s="22" t="s">
        <v>9</v>
      </c>
      <c r="J44" s="22" t="s">
        <v>9</v>
      </c>
      <c r="K44" s="22" t="s">
        <v>9</v>
      </c>
      <c r="L44" s="20"/>
      <c r="M44" s="6"/>
    </row>
    <row r="45" spans="1:13" s="2" customFormat="1" ht="78" customHeight="1" x14ac:dyDescent="0.25">
      <c r="A45" s="77">
        <v>24</v>
      </c>
      <c r="B45" s="37" t="s">
        <v>208</v>
      </c>
      <c r="C45" s="22" t="s">
        <v>8</v>
      </c>
      <c r="D45" s="37" t="s">
        <v>218</v>
      </c>
      <c r="E45" s="22" t="s">
        <v>9</v>
      </c>
      <c r="F45" s="22" t="s">
        <v>9</v>
      </c>
      <c r="G45" s="38" t="s">
        <v>180</v>
      </c>
      <c r="H45" s="22" t="s">
        <v>9</v>
      </c>
      <c r="I45" s="22" t="s">
        <v>9</v>
      </c>
      <c r="J45" s="22" t="s">
        <v>9</v>
      </c>
      <c r="K45" s="22" t="s">
        <v>9</v>
      </c>
      <c r="L45" s="20"/>
      <c r="M45" s="6"/>
    </row>
    <row r="46" spans="1:13" s="2" customFormat="1" ht="96.75" customHeight="1" x14ac:dyDescent="0.25">
      <c r="A46" s="77">
        <v>25</v>
      </c>
      <c r="B46" s="37" t="s">
        <v>193</v>
      </c>
      <c r="C46" s="22"/>
      <c r="D46" s="37" t="s">
        <v>218</v>
      </c>
      <c r="E46" s="83" t="s">
        <v>183</v>
      </c>
      <c r="F46" s="38" t="s">
        <v>191</v>
      </c>
      <c r="G46" s="38" t="s">
        <v>125</v>
      </c>
      <c r="H46" s="44" t="s">
        <v>192</v>
      </c>
      <c r="I46" s="45">
        <v>8000</v>
      </c>
      <c r="J46" s="45">
        <v>0</v>
      </c>
      <c r="K46" s="45">
        <v>0</v>
      </c>
      <c r="L46" s="20"/>
      <c r="M46" s="6"/>
    </row>
    <row r="47" spans="1:13" s="2" customFormat="1" ht="112.5" customHeight="1" x14ac:dyDescent="0.25">
      <c r="A47" s="77">
        <v>26</v>
      </c>
      <c r="B47" s="37" t="s">
        <v>209</v>
      </c>
      <c r="C47" s="22" t="s">
        <v>8</v>
      </c>
      <c r="D47" s="37" t="s">
        <v>218</v>
      </c>
      <c r="E47" s="22" t="s">
        <v>9</v>
      </c>
      <c r="F47" s="22" t="s">
        <v>9</v>
      </c>
      <c r="G47" s="38" t="s">
        <v>125</v>
      </c>
      <c r="H47" s="22" t="s">
        <v>9</v>
      </c>
      <c r="I47" s="22" t="s">
        <v>9</v>
      </c>
      <c r="J47" s="22" t="s">
        <v>9</v>
      </c>
      <c r="K47" s="22" t="s">
        <v>9</v>
      </c>
      <c r="L47" s="20"/>
      <c r="M47" s="6"/>
    </row>
    <row r="48" spans="1:13" s="2" customFormat="1" ht="92.25" customHeight="1" x14ac:dyDescent="0.25">
      <c r="A48" s="77">
        <v>27</v>
      </c>
      <c r="B48" s="37" t="s">
        <v>202</v>
      </c>
      <c r="C48" s="22"/>
      <c r="D48" s="37" t="s">
        <v>218</v>
      </c>
      <c r="E48" s="83" t="s">
        <v>183</v>
      </c>
      <c r="F48" s="38" t="s">
        <v>130</v>
      </c>
      <c r="G48" s="38" t="s">
        <v>194</v>
      </c>
      <c r="H48" s="44" t="s">
        <v>195</v>
      </c>
      <c r="I48" s="45">
        <v>6400</v>
      </c>
      <c r="J48" s="45">
        <v>0</v>
      </c>
      <c r="K48" s="45">
        <v>0</v>
      </c>
      <c r="L48" s="20"/>
      <c r="M48" s="6"/>
    </row>
    <row r="49" spans="1:14" s="2" customFormat="1" ht="114.75" customHeight="1" x14ac:dyDescent="0.25">
      <c r="A49" s="77">
        <v>28</v>
      </c>
      <c r="B49" s="37" t="s">
        <v>211</v>
      </c>
      <c r="C49" s="22" t="s">
        <v>8</v>
      </c>
      <c r="D49" s="37" t="s">
        <v>218</v>
      </c>
      <c r="E49" s="22" t="s">
        <v>9</v>
      </c>
      <c r="F49" s="22" t="s">
        <v>9</v>
      </c>
      <c r="G49" s="38" t="s">
        <v>125</v>
      </c>
      <c r="H49" s="22" t="s">
        <v>9</v>
      </c>
      <c r="I49" s="22" t="s">
        <v>9</v>
      </c>
      <c r="J49" s="22" t="s">
        <v>9</v>
      </c>
      <c r="K49" s="22" t="s">
        <v>9</v>
      </c>
      <c r="L49" s="20"/>
      <c r="M49" s="6"/>
    </row>
    <row r="50" spans="1:14" s="2" customFormat="1" ht="72.75" customHeight="1" x14ac:dyDescent="0.25">
      <c r="A50" s="77">
        <v>29</v>
      </c>
      <c r="B50" s="79" t="s">
        <v>10</v>
      </c>
      <c r="C50" s="22"/>
      <c r="D50" s="37" t="s">
        <v>218</v>
      </c>
      <c r="E50" s="22"/>
      <c r="F50" s="22">
        <v>2022</v>
      </c>
      <c r="G50" s="22">
        <v>2024</v>
      </c>
      <c r="H50" s="42" t="s">
        <v>39</v>
      </c>
      <c r="I50" s="43">
        <f>I51+I59+I62</f>
        <v>694708.74300000002</v>
      </c>
      <c r="J50" s="43">
        <f>J51+J59+J62</f>
        <v>755658.48100000003</v>
      </c>
      <c r="K50" s="43">
        <f>K51+K59+K62</f>
        <v>685542.25400000007</v>
      </c>
      <c r="L50" s="28"/>
      <c r="M50" s="28"/>
      <c r="N50" s="28"/>
    </row>
    <row r="51" spans="1:14" s="2" customFormat="1" ht="92.25" customHeight="1" x14ac:dyDescent="0.25">
      <c r="A51" s="77">
        <v>30</v>
      </c>
      <c r="B51" s="79" t="s">
        <v>49</v>
      </c>
      <c r="C51" s="47"/>
      <c r="D51" s="37" t="s">
        <v>218</v>
      </c>
      <c r="E51" s="22" t="s">
        <v>28</v>
      </c>
      <c r="F51" s="22">
        <v>2022</v>
      </c>
      <c r="G51" s="22">
        <v>2024</v>
      </c>
      <c r="H51" s="52" t="s">
        <v>17</v>
      </c>
      <c r="I51" s="43">
        <f>I52</f>
        <v>676762.76</v>
      </c>
      <c r="J51" s="43">
        <f>J52</f>
        <v>673447.69400000002</v>
      </c>
      <c r="K51" s="43">
        <f>K52</f>
        <v>669940.75600000005</v>
      </c>
      <c r="L51" s="28"/>
      <c r="M51" s="28"/>
      <c r="N51" s="28"/>
    </row>
    <row r="52" spans="1:14" s="2" customFormat="1" ht="75.75" customHeight="1" x14ac:dyDescent="0.25">
      <c r="A52" s="77">
        <v>31</v>
      </c>
      <c r="B52" s="37" t="s">
        <v>77</v>
      </c>
      <c r="C52" s="47"/>
      <c r="D52" s="37" t="s">
        <v>218</v>
      </c>
      <c r="E52" s="83" t="s">
        <v>23</v>
      </c>
      <c r="F52" s="38" t="s">
        <v>158</v>
      </c>
      <c r="G52" s="38" t="s">
        <v>157</v>
      </c>
      <c r="H52" s="44" t="s">
        <v>95</v>
      </c>
      <c r="I52" s="33">
        <v>676762.76</v>
      </c>
      <c r="J52" s="33">
        <v>673447.69400000002</v>
      </c>
      <c r="K52" s="34">
        <v>669940.75600000005</v>
      </c>
      <c r="L52" s="72"/>
      <c r="M52" s="72"/>
    </row>
    <row r="53" spans="1:14" s="2" customFormat="1" ht="75.75" customHeight="1" x14ac:dyDescent="0.25">
      <c r="A53" s="77">
        <v>32</v>
      </c>
      <c r="B53" s="37" t="s">
        <v>50</v>
      </c>
      <c r="C53" s="22" t="s">
        <v>8</v>
      </c>
      <c r="D53" s="37" t="s">
        <v>216</v>
      </c>
      <c r="E53" s="22" t="s">
        <v>9</v>
      </c>
      <c r="F53" s="22" t="s">
        <v>9</v>
      </c>
      <c r="G53" s="38" t="s">
        <v>157</v>
      </c>
      <c r="H53" s="22" t="s">
        <v>9</v>
      </c>
      <c r="I53" s="22" t="s">
        <v>9</v>
      </c>
      <c r="J53" s="22" t="s">
        <v>9</v>
      </c>
      <c r="K53" s="22" t="s">
        <v>9</v>
      </c>
      <c r="L53" s="20"/>
      <c r="M53" s="6"/>
    </row>
    <row r="54" spans="1:14" s="2" customFormat="1" ht="53.25" hidden="1" customHeight="1" x14ac:dyDescent="0.25">
      <c r="A54" s="77">
        <v>36</v>
      </c>
      <c r="B54" s="37" t="s">
        <v>84</v>
      </c>
      <c r="C54" s="22" t="s">
        <v>8</v>
      </c>
      <c r="D54" s="37" t="s">
        <v>86</v>
      </c>
      <c r="E54" s="22" t="s">
        <v>9</v>
      </c>
      <c r="F54" s="22" t="s">
        <v>9</v>
      </c>
      <c r="G54" s="38"/>
      <c r="H54" s="22" t="s">
        <v>9</v>
      </c>
      <c r="I54" s="22" t="s">
        <v>9</v>
      </c>
      <c r="J54" s="22" t="s">
        <v>9</v>
      </c>
      <c r="K54" s="22" t="s">
        <v>9</v>
      </c>
      <c r="L54" s="20"/>
      <c r="M54" s="6"/>
    </row>
    <row r="55" spans="1:14" s="2" customFormat="1" ht="113.25" hidden="1" customHeight="1" x14ac:dyDescent="0.25">
      <c r="A55" s="77">
        <v>37</v>
      </c>
      <c r="B55" s="37" t="s">
        <v>96</v>
      </c>
      <c r="C55" s="22"/>
      <c r="D55" s="37" t="s">
        <v>86</v>
      </c>
      <c r="E55" s="83" t="s">
        <v>112</v>
      </c>
      <c r="F55" s="38"/>
      <c r="G55" s="38"/>
      <c r="H55" s="51" t="s">
        <v>17</v>
      </c>
      <c r="I55" s="43">
        <f>I56</f>
        <v>0</v>
      </c>
      <c r="J55" s="43">
        <f>J56</f>
        <v>0</v>
      </c>
      <c r="K55" s="43">
        <f>K56</f>
        <v>0</v>
      </c>
      <c r="L55" s="20"/>
      <c r="M55" s="6"/>
    </row>
    <row r="56" spans="1:14" s="2" customFormat="1" ht="60.75" hidden="1" customHeight="1" x14ac:dyDescent="0.25">
      <c r="A56" s="77">
        <v>38</v>
      </c>
      <c r="B56" s="37" t="s">
        <v>103</v>
      </c>
      <c r="C56" s="22"/>
      <c r="D56" s="37" t="s">
        <v>86</v>
      </c>
      <c r="E56" s="83" t="s">
        <v>23</v>
      </c>
      <c r="F56" s="38"/>
      <c r="G56" s="38"/>
      <c r="H56" s="44" t="s">
        <v>94</v>
      </c>
      <c r="I56" s="45">
        <v>0</v>
      </c>
      <c r="J56" s="45">
        <v>0</v>
      </c>
      <c r="K56" s="45">
        <v>0</v>
      </c>
      <c r="L56" s="20"/>
      <c r="M56" s="6"/>
    </row>
    <row r="57" spans="1:14" s="2" customFormat="1" ht="47.25" hidden="1" customHeight="1" x14ac:dyDescent="0.25">
      <c r="A57" s="77">
        <v>39</v>
      </c>
      <c r="B57" s="37" t="s">
        <v>104</v>
      </c>
      <c r="C57" s="22" t="s">
        <v>8</v>
      </c>
      <c r="D57" s="37" t="s">
        <v>86</v>
      </c>
      <c r="E57" s="22" t="s">
        <v>9</v>
      </c>
      <c r="F57" s="22" t="s">
        <v>9</v>
      </c>
      <c r="G57" s="38"/>
      <c r="H57" s="22" t="s">
        <v>9</v>
      </c>
      <c r="I57" s="22" t="s">
        <v>9</v>
      </c>
      <c r="J57" s="22" t="s">
        <v>9</v>
      </c>
      <c r="K57" s="22" t="s">
        <v>9</v>
      </c>
      <c r="L57" s="20"/>
      <c r="M57" s="6"/>
    </row>
    <row r="58" spans="1:14" s="2" customFormat="1" ht="56.25" hidden="1" customHeight="1" x14ac:dyDescent="0.25">
      <c r="A58" s="22">
        <v>25</v>
      </c>
      <c r="B58" s="37" t="s">
        <v>150</v>
      </c>
      <c r="C58" s="22" t="s">
        <v>8</v>
      </c>
      <c r="D58" s="37" t="s">
        <v>87</v>
      </c>
      <c r="E58" s="22" t="s">
        <v>9</v>
      </c>
      <c r="F58" s="22" t="s">
        <v>9</v>
      </c>
      <c r="G58" s="38" t="s">
        <v>160</v>
      </c>
      <c r="H58" s="22" t="s">
        <v>9</v>
      </c>
      <c r="I58" s="22" t="s">
        <v>9</v>
      </c>
      <c r="J58" s="22" t="s">
        <v>9</v>
      </c>
      <c r="K58" s="22" t="s">
        <v>9</v>
      </c>
      <c r="L58" s="20"/>
      <c r="M58" s="6"/>
    </row>
    <row r="59" spans="1:14" s="2" customFormat="1" ht="81" customHeight="1" x14ac:dyDescent="0.25">
      <c r="A59" s="77">
        <v>33</v>
      </c>
      <c r="B59" s="37" t="s">
        <v>96</v>
      </c>
      <c r="C59" s="22"/>
      <c r="D59" s="37" t="s">
        <v>218</v>
      </c>
      <c r="E59" s="83" t="s">
        <v>112</v>
      </c>
      <c r="F59" s="44" t="s">
        <v>138</v>
      </c>
      <c r="G59" s="44" t="s">
        <v>159</v>
      </c>
      <c r="H59" s="51" t="s">
        <v>17</v>
      </c>
      <c r="I59" s="43">
        <f>I60</f>
        <v>15320</v>
      </c>
      <c r="J59" s="43">
        <f>J60</f>
        <v>15320</v>
      </c>
      <c r="K59" s="43">
        <f>K60</f>
        <v>15320</v>
      </c>
      <c r="L59" s="20"/>
      <c r="M59" s="6"/>
    </row>
    <row r="60" spans="1:14" s="2" customFormat="1" ht="74.25" customHeight="1" x14ac:dyDescent="0.25">
      <c r="A60" s="77">
        <v>34</v>
      </c>
      <c r="B60" s="37" t="s">
        <v>103</v>
      </c>
      <c r="C60" s="22"/>
      <c r="D60" s="37" t="s">
        <v>218</v>
      </c>
      <c r="E60" s="83" t="s">
        <v>23</v>
      </c>
      <c r="F60" s="38" t="s">
        <v>158</v>
      </c>
      <c r="G60" s="38" t="s">
        <v>157</v>
      </c>
      <c r="H60" s="44" t="s">
        <v>94</v>
      </c>
      <c r="I60" s="45">
        <v>15320</v>
      </c>
      <c r="J60" s="45">
        <v>15320</v>
      </c>
      <c r="K60" s="45">
        <v>15320</v>
      </c>
      <c r="L60" s="20"/>
      <c r="M60" s="6"/>
    </row>
    <row r="61" spans="1:14" s="2" customFormat="1" ht="68.25" customHeight="1" x14ac:dyDescent="0.25">
      <c r="A61" s="77">
        <v>35</v>
      </c>
      <c r="B61" s="37" t="s">
        <v>104</v>
      </c>
      <c r="C61" s="22" t="s">
        <v>8</v>
      </c>
      <c r="D61" s="37" t="s">
        <v>218</v>
      </c>
      <c r="E61" s="22" t="s">
        <v>9</v>
      </c>
      <c r="F61" s="22" t="s">
        <v>9</v>
      </c>
      <c r="G61" s="38" t="s">
        <v>157</v>
      </c>
      <c r="H61" s="22" t="s">
        <v>9</v>
      </c>
      <c r="I61" s="22" t="s">
        <v>9</v>
      </c>
      <c r="J61" s="22" t="s">
        <v>9</v>
      </c>
      <c r="K61" s="22" t="s">
        <v>9</v>
      </c>
      <c r="L61" s="20"/>
      <c r="M61" s="6"/>
    </row>
    <row r="62" spans="1:14" s="2" customFormat="1" ht="59.25" customHeight="1" x14ac:dyDescent="0.25">
      <c r="A62" s="115">
        <v>36</v>
      </c>
      <c r="B62" s="101" t="s">
        <v>24</v>
      </c>
      <c r="C62" s="92"/>
      <c r="D62" s="89" t="s">
        <v>218</v>
      </c>
      <c r="E62" s="113" t="s">
        <v>25</v>
      </c>
      <c r="F62" s="44" t="s">
        <v>138</v>
      </c>
      <c r="G62" s="44" t="s">
        <v>159</v>
      </c>
      <c r="H62" s="51" t="s">
        <v>17</v>
      </c>
      <c r="I62" s="43">
        <f>SUM(I64+I63,I65)</f>
        <v>2625.9830000000002</v>
      </c>
      <c r="J62" s="43">
        <f>SUM(J64+J63,J65)</f>
        <v>66890.787000000011</v>
      </c>
      <c r="K62" s="43">
        <f>SUM(K64+K63,K65)</f>
        <v>281.49799999999999</v>
      </c>
      <c r="L62" s="20"/>
      <c r="M62" s="6"/>
    </row>
    <row r="63" spans="1:14" s="2" customFormat="1" ht="17.25" customHeight="1" x14ac:dyDescent="0.25">
      <c r="A63" s="124"/>
      <c r="B63" s="101"/>
      <c r="C63" s="112"/>
      <c r="D63" s="111"/>
      <c r="E63" s="113"/>
      <c r="F63" s="44"/>
      <c r="G63" s="44"/>
      <c r="H63" s="44"/>
      <c r="I63" s="45">
        <f>SUM(I66,I68)</f>
        <v>0</v>
      </c>
      <c r="J63" s="45">
        <f>SUM(J66,J68)</f>
        <v>0</v>
      </c>
      <c r="K63" s="45">
        <f>SUM(K66,K68)</f>
        <v>0</v>
      </c>
      <c r="L63" s="20"/>
      <c r="M63" s="6"/>
    </row>
    <row r="64" spans="1:14" s="2" customFormat="1" ht="51.75" customHeight="1" x14ac:dyDescent="0.25">
      <c r="A64" s="124"/>
      <c r="B64" s="101"/>
      <c r="C64" s="112"/>
      <c r="D64" s="82" t="s">
        <v>87</v>
      </c>
      <c r="E64" s="113"/>
      <c r="F64" s="44" t="s">
        <v>138</v>
      </c>
      <c r="G64" s="44" t="s">
        <v>159</v>
      </c>
      <c r="H64" s="44" t="s">
        <v>9</v>
      </c>
      <c r="I64" s="45">
        <f>I70</f>
        <v>147.84800000000001</v>
      </c>
      <c r="J64" s="45">
        <f>J70</f>
        <v>281.49799999999999</v>
      </c>
      <c r="K64" s="45">
        <f>K70</f>
        <v>281.49799999999999</v>
      </c>
      <c r="L64" s="20"/>
      <c r="M64" s="6"/>
    </row>
    <row r="65" spans="1:13" s="2" customFormat="1" ht="53.25" customHeight="1" x14ac:dyDescent="0.25">
      <c r="A65" s="124"/>
      <c r="B65" s="102"/>
      <c r="C65" s="94"/>
      <c r="D65" s="37" t="s">
        <v>190</v>
      </c>
      <c r="E65" s="113"/>
      <c r="F65" s="44" t="s">
        <v>138</v>
      </c>
      <c r="G65" s="44" t="s">
        <v>137</v>
      </c>
      <c r="H65" s="44" t="s">
        <v>9</v>
      </c>
      <c r="I65" s="45">
        <f>I72+I75</f>
        <v>2478.1350000000002</v>
      </c>
      <c r="J65" s="45">
        <f>J72+J75</f>
        <v>66609.289000000004</v>
      </c>
      <c r="K65" s="45">
        <f>K72+K75</f>
        <v>0</v>
      </c>
      <c r="L65" s="20"/>
      <c r="M65" s="6"/>
    </row>
    <row r="66" spans="1:13" s="2" customFormat="1" ht="93.75" hidden="1" customHeight="1" x14ac:dyDescent="0.25">
      <c r="A66" s="77">
        <v>43</v>
      </c>
      <c r="B66" s="37" t="s">
        <v>51</v>
      </c>
      <c r="C66" s="22"/>
      <c r="D66" s="37" t="s">
        <v>87</v>
      </c>
      <c r="E66" s="83" t="s">
        <v>63</v>
      </c>
      <c r="F66" s="38"/>
      <c r="G66" s="38"/>
      <c r="H66" s="44" t="s">
        <v>26</v>
      </c>
      <c r="I66" s="45">
        <v>0</v>
      </c>
      <c r="J66" s="45">
        <v>0</v>
      </c>
      <c r="K66" s="45">
        <v>0</v>
      </c>
      <c r="L66" s="20"/>
      <c r="M66" s="6"/>
    </row>
    <row r="67" spans="1:13" s="2" customFormat="1" ht="54.75" hidden="1" customHeight="1" x14ac:dyDescent="0.25">
      <c r="A67" s="77">
        <v>44</v>
      </c>
      <c r="B67" s="37" t="s">
        <v>58</v>
      </c>
      <c r="C67" s="22" t="s">
        <v>8</v>
      </c>
      <c r="D67" s="37" t="s">
        <v>87</v>
      </c>
      <c r="E67" s="22" t="s">
        <v>9</v>
      </c>
      <c r="F67" s="22" t="s">
        <v>9</v>
      </c>
      <c r="G67" s="38"/>
      <c r="H67" s="22" t="s">
        <v>9</v>
      </c>
      <c r="I67" s="22" t="s">
        <v>9</v>
      </c>
      <c r="J67" s="22" t="s">
        <v>9</v>
      </c>
      <c r="K67" s="22" t="s">
        <v>9</v>
      </c>
      <c r="L67" s="20"/>
      <c r="M67" s="6"/>
    </row>
    <row r="68" spans="1:13" s="2" customFormat="1" ht="78.75" hidden="1" customHeight="1" x14ac:dyDescent="0.25">
      <c r="A68" s="77">
        <v>45</v>
      </c>
      <c r="B68" s="37" t="s">
        <v>52</v>
      </c>
      <c r="C68" s="22"/>
      <c r="D68" s="37" t="s">
        <v>86</v>
      </c>
      <c r="E68" s="22" t="s">
        <v>29</v>
      </c>
      <c r="F68" s="38"/>
      <c r="G68" s="38"/>
      <c r="H68" s="44" t="s">
        <v>27</v>
      </c>
      <c r="I68" s="45">
        <v>0</v>
      </c>
      <c r="J68" s="45">
        <v>0</v>
      </c>
      <c r="K68" s="45">
        <v>0</v>
      </c>
      <c r="L68" s="20"/>
      <c r="M68" s="6"/>
    </row>
    <row r="69" spans="1:13" s="2" customFormat="1" ht="71.25" hidden="1" customHeight="1" x14ac:dyDescent="0.25">
      <c r="A69" s="77">
        <v>46</v>
      </c>
      <c r="B69" s="37" t="s">
        <v>53</v>
      </c>
      <c r="C69" s="22" t="s">
        <v>8</v>
      </c>
      <c r="D69" s="37" t="s">
        <v>87</v>
      </c>
      <c r="E69" s="22" t="s">
        <v>9</v>
      </c>
      <c r="F69" s="22" t="s">
        <v>9</v>
      </c>
      <c r="G69" s="38"/>
      <c r="H69" s="22" t="s">
        <v>9</v>
      </c>
      <c r="I69" s="22" t="s">
        <v>9</v>
      </c>
      <c r="J69" s="22" t="s">
        <v>9</v>
      </c>
      <c r="K69" s="22" t="s">
        <v>9</v>
      </c>
      <c r="L69" s="20"/>
      <c r="M69" s="6"/>
    </row>
    <row r="70" spans="1:13" s="2" customFormat="1" ht="73.5" customHeight="1" x14ac:dyDescent="0.25">
      <c r="A70" s="77">
        <v>37</v>
      </c>
      <c r="B70" s="37" t="s">
        <v>52</v>
      </c>
      <c r="C70" s="22"/>
      <c r="D70" s="89" t="s">
        <v>218</v>
      </c>
      <c r="E70" s="22" t="s">
        <v>29</v>
      </c>
      <c r="F70" s="38" t="s">
        <v>161</v>
      </c>
      <c r="G70" s="38" t="s">
        <v>162</v>
      </c>
      <c r="H70" s="44" t="s">
        <v>27</v>
      </c>
      <c r="I70" s="33">
        <v>147.84800000000001</v>
      </c>
      <c r="J70" s="33">
        <v>281.49799999999999</v>
      </c>
      <c r="K70" s="33">
        <v>281.49799999999999</v>
      </c>
      <c r="L70" s="20"/>
      <c r="M70" s="6"/>
    </row>
    <row r="71" spans="1:13" s="70" customFormat="1" ht="73.5" customHeight="1" x14ac:dyDescent="0.25">
      <c r="A71" s="22">
        <v>38</v>
      </c>
      <c r="B71" s="37" t="s">
        <v>167</v>
      </c>
      <c r="C71" s="22" t="s">
        <v>8</v>
      </c>
      <c r="D71" s="111"/>
      <c r="E71" s="22" t="s">
        <v>9</v>
      </c>
      <c r="F71" s="22" t="s">
        <v>9</v>
      </c>
      <c r="G71" s="38" t="s">
        <v>162</v>
      </c>
      <c r="H71" s="22" t="s">
        <v>9</v>
      </c>
      <c r="I71" s="22" t="s">
        <v>9</v>
      </c>
      <c r="J71" s="22" t="s">
        <v>9</v>
      </c>
      <c r="K71" s="22" t="s">
        <v>9</v>
      </c>
      <c r="L71" s="68"/>
      <c r="M71" s="69"/>
    </row>
    <row r="72" spans="1:13" s="76" customFormat="1" ht="49.5" customHeight="1" x14ac:dyDescent="0.25">
      <c r="A72" s="77">
        <v>39</v>
      </c>
      <c r="B72" s="71" t="s">
        <v>71</v>
      </c>
      <c r="C72" s="77"/>
      <c r="D72" s="37" t="s">
        <v>190</v>
      </c>
      <c r="E72" s="77" t="s">
        <v>43</v>
      </c>
      <c r="F72" s="17" t="s">
        <v>197</v>
      </c>
      <c r="G72" s="17" t="s">
        <v>166</v>
      </c>
      <c r="H72" s="73" t="s">
        <v>93</v>
      </c>
      <c r="I72" s="65">
        <v>0</v>
      </c>
      <c r="J72" s="65">
        <v>66609.289000000004</v>
      </c>
      <c r="K72" s="65">
        <v>0</v>
      </c>
      <c r="L72" s="74"/>
      <c r="M72" s="75"/>
    </row>
    <row r="73" spans="1:13" s="2" customFormat="1" ht="57.75" customHeight="1" x14ac:dyDescent="0.25">
      <c r="A73" s="77">
        <v>40</v>
      </c>
      <c r="B73" s="37" t="s">
        <v>75</v>
      </c>
      <c r="C73" s="22" t="s">
        <v>8</v>
      </c>
      <c r="D73" s="37" t="s">
        <v>190</v>
      </c>
      <c r="E73" s="22" t="s">
        <v>9</v>
      </c>
      <c r="F73" s="22" t="s">
        <v>9</v>
      </c>
      <c r="G73" s="17" t="s">
        <v>166</v>
      </c>
      <c r="H73" s="22" t="s">
        <v>9</v>
      </c>
      <c r="I73" s="22" t="s">
        <v>9</v>
      </c>
      <c r="J73" s="22" t="s">
        <v>9</v>
      </c>
      <c r="K73" s="22" t="s">
        <v>9</v>
      </c>
      <c r="L73" s="20"/>
      <c r="M73" s="6"/>
    </row>
    <row r="74" spans="1:13" s="2" customFormat="1" ht="52.5" customHeight="1" x14ac:dyDescent="0.25">
      <c r="A74" s="77">
        <v>41</v>
      </c>
      <c r="B74" s="37" t="s">
        <v>101</v>
      </c>
      <c r="C74" s="22" t="s">
        <v>8</v>
      </c>
      <c r="D74" s="37" t="s">
        <v>190</v>
      </c>
      <c r="E74" s="22" t="s">
        <v>9</v>
      </c>
      <c r="F74" s="22" t="s">
        <v>9</v>
      </c>
      <c r="G74" s="17" t="s">
        <v>166</v>
      </c>
      <c r="H74" s="22" t="s">
        <v>9</v>
      </c>
      <c r="I74" s="22" t="s">
        <v>9</v>
      </c>
      <c r="J74" s="22" t="s">
        <v>9</v>
      </c>
      <c r="K74" s="22" t="s">
        <v>9</v>
      </c>
      <c r="L74" s="20"/>
      <c r="M74" s="6"/>
    </row>
    <row r="75" spans="1:13" s="2" customFormat="1" ht="51" customHeight="1" x14ac:dyDescent="0.25">
      <c r="A75" s="77">
        <v>42</v>
      </c>
      <c r="B75" s="37" t="s">
        <v>102</v>
      </c>
      <c r="C75" s="22"/>
      <c r="D75" s="37" t="s">
        <v>190</v>
      </c>
      <c r="E75" s="22" t="s">
        <v>43</v>
      </c>
      <c r="F75" s="38" t="s">
        <v>134</v>
      </c>
      <c r="G75" s="38" t="s">
        <v>125</v>
      </c>
      <c r="H75" s="53" t="s">
        <v>93</v>
      </c>
      <c r="I75" s="48">
        <v>2478.1350000000002</v>
      </c>
      <c r="J75" s="48">
        <v>0</v>
      </c>
      <c r="K75" s="48">
        <v>0</v>
      </c>
      <c r="L75" s="20" t="s">
        <v>132</v>
      </c>
      <c r="M75" s="6"/>
    </row>
    <row r="76" spans="1:13" s="2" customFormat="1" ht="51.75" customHeight="1" x14ac:dyDescent="0.25">
      <c r="A76" s="77">
        <v>43</v>
      </c>
      <c r="B76" s="37" t="s">
        <v>105</v>
      </c>
      <c r="C76" s="22" t="s">
        <v>8</v>
      </c>
      <c r="D76" s="37" t="s">
        <v>190</v>
      </c>
      <c r="E76" s="22" t="s">
        <v>9</v>
      </c>
      <c r="F76" s="22" t="s">
        <v>9</v>
      </c>
      <c r="G76" s="38" t="s">
        <v>125</v>
      </c>
      <c r="H76" s="22" t="s">
        <v>9</v>
      </c>
      <c r="I76" s="22" t="s">
        <v>9</v>
      </c>
      <c r="J76" s="22" t="s">
        <v>9</v>
      </c>
      <c r="K76" s="22" t="s">
        <v>9</v>
      </c>
      <c r="L76" s="20"/>
      <c r="M76" s="6"/>
    </row>
    <row r="77" spans="1:13" s="2" customFormat="1" ht="56.25" customHeight="1" x14ac:dyDescent="0.25">
      <c r="A77" s="77">
        <v>44</v>
      </c>
      <c r="B77" s="37" t="s">
        <v>106</v>
      </c>
      <c r="C77" s="22" t="s">
        <v>8</v>
      </c>
      <c r="D77" s="37" t="s">
        <v>190</v>
      </c>
      <c r="E77" s="22" t="s">
        <v>9</v>
      </c>
      <c r="F77" s="22" t="s">
        <v>9</v>
      </c>
      <c r="G77" s="38" t="s">
        <v>125</v>
      </c>
      <c r="H77" s="22" t="s">
        <v>9</v>
      </c>
      <c r="I77" s="22" t="s">
        <v>9</v>
      </c>
      <c r="J77" s="22" t="s">
        <v>9</v>
      </c>
      <c r="K77" s="22" t="s">
        <v>9</v>
      </c>
      <c r="L77" s="20"/>
      <c r="M77" s="6"/>
    </row>
    <row r="78" spans="1:13" s="2" customFormat="1" ht="59.25" customHeight="1" x14ac:dyDescent="0.25">
      <c r="A78" s="77">
        <v>45</v>
      </c>
      <c r="B78" s="79" t="s">
        <v>11</v>
      </c>
      <c r="C78" s="47"/>
      <c r="D78" s="37" t="s">
        <v>143</v>
      </c>
      <c r="E78" s="22" t="s">
        <v>9</v>
      </c>
      <c r="F78" s="22">
        <v>2022</v>
      </c>
      <c r="G78" s="22">
        <v>2024</v>
      </c>
      <c r="H78" s="42" t="s">
        <v>39</v>
      </c>
      <c r="I78" s="50">
        <f t="shared" ref="I78:K79" si="4">I79</f>
        <v>950</v>
      </c>
      <c r="J78" s="50">
        <f t="shared" si="4"/>
        <v>950</v>
      </c>
      <c r="K78" s="50">
        <f t="shared" si="4"/>
        <v>950</v>
      </c>
      <c r="L78" s="20"/>
      <c r="M78" s="6"/>
    </row>
    <row r="79" spans="1:13" s="2" customFormat="1" ht="128.25" customHeight="1" x14ac:dyDescent="0.25">
      <c r="A79" s="77">
        <v>46</v>
      </c>
      <c r="B79" s="79" t="s">
        <v>30</v>
      </c>
      <c r="C79" s="22"/>
      <c r="D79" s="37" t="s">
        <v>143</v>
      </c>
      <c r="E79" s="22" t="s">
        <v>65</v>
      </c>
      <c r="F79" s="22">
        <v>2022</v>
      </c>
      <c r="G79" s="22">
        <v>2024</v>
      </c>
      <c r="H79" s="52" t="s">
        <v>17</v>
      </c>
      <c r="I79" s="54">
        <f t="shared" si="4"/>
        <v>950</v>
      </c>
      <c r="J79" s="54">
        <f t="shared" si="4"/>
        <v>950</v>
      </c>
      <c r="K79" s="54">
        <f t="shared" si="4"/>
        <v>950</v>
      </c>
      <c r="L79" s="20"/>
      <c r="M79" s="6"/>
    </row>
    <row r="80" spans="1:13" s="2" customFormat="1" ht="75.75" customHeight="1" x14ac:dyDescent="0.25">
      <c r="A80" s="77">
        <v>47</v>
      </c>
      <c r="B80" s="37" t="s">
        <v>67</v>
      </c>
      <c r="C80" s="22"/>
      <c r="D80" s="37" t="s">
        <v>143</v>
      </c>
      <c r="E80" s="22" t="s">
        <v>66</v>
      </c>
      <c r="F80" s="38" t="s">
        <v>161</v>
      </c>
      <c r="G80" s="38" t="s">
        <v>162</v>
      </c>
      <c r="H80" s="44" t="s">
        <v>148</v>
      </c>
      <c r="I80" s="33">
        <v>950</v>
      </c>
      <c r="J80" s="33">
        <v>950</v>
      </c>
      <c r="K80" s="33">
        <v>950</v>
      </c>
      <c r="L80" s="20"/>
      <c r="M80" s="6"/>
    </row>
    <row r="81" spans="1:13" s="2" customFormat="1" ht="75.75" customHeight="1" x14ac:dyDescent="0.25">
      <c r="A81" s="77">
        <v>48</v>
      </c>
      <c r="B81" s="37" t="s">
        <v>72</v>
      </c>
      <c r="C81" s="22" t="s">
        <v>8</v>
      </c>
      <c r="D81" s="37" t="s">
        <v>143</v>
      </c>
      <c r="E81" s="22" t="s">
        <v>9</v>
      </c>
      <c r="F81" s="22" t="s">
        <v>9</v>
      </c>
      <c r="G81" s="38" t="s">
        <v>162</v>
      </c>
      <c r="H81" s="22" t="s">
        <v>9</v>
      </c>
      <c r="I81" s="22" t="s">
        <v>9</v>
      </c>
      <c r="J81" s="22" t="s">
        <v>9</v>
      </c>
      <c r="K81" s="22" t="s">
        <v>9</v>
      </c>
      <c r="L81" s="20"/>
      <c r="M81" s="6"/>
    </row>
    <row r="82" spans="1:13" s="2" customFormat="1" ht="75.75" customHeight="1" x14ac:dyDescent="0.25">
      <c r="A82" s="77">
        <v>49</v>
      </c>
      <c r="B82" s="79" t="s">
        <v>12</v>
      </c>
      <c r="C82" s="47"/>
      <c r="D82" s="37" t="s">
        <v>218</v>
      </c>
      <c r="E82" s="22" t="s">
        <v>9</v>
      </c>
      <c r="F82" s="22">
        <v>2022</v>
      </c>
      <c r="G82" s="22">
        <v>2024</v>
      </c>
      <c r="H82" s="52" t="s">
        <v>39</v>
      </c>
      <c r="I82" s="54">
        <f>I83</f>
        <v>34571.296000000002</v>
      </c>
      <c r="J82" s="54">
        <f t="shared" ref="J82:K82" si="5">J83</f>
        <v>31017.694</v>
      </c>
      <c r="K82" s="54">
        <f t="shared" si="5"/>
        <v>31017.694</v>
      </c>
      <c r="L82" s="20"/>
      <c r="M82" s="6"/>
    </row>
    <row r="83" spans="1:13" s="2" customFormat="1" ht="173.25" customHeight="1" x14ac:dyDescent="0.25">
      <c r="A83" s="77">
        <v>50</v>
      </c>
      <c r="B83" s="79" t="s">
        <v>31</v>
      </c>
      <c r="C83" s="22"/>
      <c r="D83" s="37" t="s">
        <v>216</v>
      </c>
      <c r="E83" s="83" t="s">
        <v>59</v>
      </c>
      <c r="F83" s="22">
        <v>2022</v>
      </c>
      <c r="G83" s="22">
        <v>2024</v>
      </c>
      <c r="H83" s="52" t="s">
        <v>17</v>
      </c>
      <c r="I83" s="54">
        <f>I84</f>
        <v>34571.296000000002</v>
      </c>
      <c r="J83" s="54">
        <f>J84</f>
        <v>31017.694</v>
      </c>
      <c r="K83" s="54">
        <f>K84</f>
        <v>31017.694</v>
      </c>
      <c r="L83" s="27"/>
      <c r="M83" s="6"/>
    </row>
    <row r="84" spans="1:13" s="2" customFormat="1" ht="102" customHeight="1" x14ac:dyDescent="0.25">
      <c r="A84" s="77">
        <v>51</v>
      </c>
      <c r="B84" s="37" t="s">
        <v>68</v>
      </c>
      <c r="C84" s="22"/>
      <c r="D84" s="37" t="s">
        <v>218</v>
      </c>
      <c r="E84" s="83" t="s">
        <v>69</v>
      </c>
      <c r="F84" s="38" t="s">
        <v>158</v>
      </c>
      <c r="G84" s="38" t="s">
        <v>157</v>
      </c>
      <c r="H84" s="44" t="s">
        <v>128</v>
      </c>
      <c r="I84" s="33">
        <v>34571.296000000002</v>
      </c>
      <c r="J84" s="33">
        <v>31017.694</v>
      </c>
      <c r="K84" s="33">
        <v>31017.694</v>
      </c>
      <c r="L84" s="20"/>
      <c r="M84" s="6"/>
    </row>
    <row r="85" spans="1:13" s="2" customFormat="1" ht="102.75" customHeight="1" x14ac:dyDescent="0.25">
      <c r="A85" s="77">
        <v>52</v>
      </c>
      <c r="B85" s="37" t="s">
        <v>136</v>
      </c>
      <c r="C85" s="22" t="s">
        <v>8</v>
      </c>
      <c r="D85" s="37" t="s">
        <v>216</v>
      </c>
      <c r="E85" s="22" t="s">
        <v>9</v>
      </c>
      <c r="F85" s="22" t="s">
        <v>9</v>
      </c>
      <c r="G85" s="38" t="s">
        <v>157</v>
      </c>
      <c r="H85" s="22" t="s">
        <v>9</v>
      </c>
      <c r="I85" s="22" t="s">
        <v>9</v>
      </c>
      <c r="J85" s="22" t="s">
        <v>9</v>
      </c>
      <c r="K85" s="22" t="s">
        <v>9</v>
      </c>
      <c r="L85" s="20"/>
      <c r="M85" s="6"/>
    </row>
    <row r="86" spans="1:13" s="2" customFormat="1" ht="61.5" customHeight="1" x14ac:dyDescent="0.25">
      <c r="A86" s="77">
        <v>53</v>
      </c>
      <c r="B86" s="79" t="s">
        <v>38</v>
      </c>
      <c r="C86" s="47"/>
      <c r="D86" s="37" t="s">
        <v>218</v>
      </c>
      <c r="E86" s="22" t="s">
        <v>9</v>
      </c>
      <c r="F86" s="22">
        <v>2022</v>
      </c>
      <c r="G86" s="22">
        <v>2024</v>
      </c>
      <c r="H86" s="42" t="s">
        <v>39</v>
      </c>
      <c r="I86" s="55">
        <f>I87</f>
        <v>557.54099999999994</v>
      </c>
      <c r="J86" s="55">
        <f>J87</f>
        <v>607.54099999999994</v>
      </c>
      <c r="K86" s="55">
        <f>K87</f>
        <v>607.54099999999994</v>
      </c>
      <c r="L86" s="20"/>
      <c r="M86" s="6"/>
    </row>
    <row r="87" spans="1:13" s="2" customFormat="1" ht="345.75" customHeight="1" x14ac:dyDescent="0.25">
      <c r="A87" s="99">
        <v>54</v>
      </c>
      <c r="B87" s="101" t="s">
        <v>32</v>
      </c>
      <c r="C87" s="81"/>
      <c r="D87" s="37"/>
      <c r="E87" s="83" t="s">
        <v>41</v>
      </c>
      <c r="F87" s="22">
        <v>2022</v>
      </c>
      <c r="G87" s="22">
        <v>2024</v>
      </c>
      <c r="H87" s="51" t="s">
        <v>17</v>
      </c>
      <c r="I87" s="54">
        <f>SUM(I92,I96,I97,I101)</f>
        <v>557.54099999999994</v>
      </c>
      <c r="J87" s="54">
        <f>SUM(J92,J96,J97,J101)</f>
        <v>607.54099999999994</v>
      </c>
      <c r="K87" s="54">
        <f>SUM(K92,K96,K97,K101)</f>
        <v>607.54099999999994</v>
      </c>
      <c r="L87" s="20"/>
      <c r="M87" s="6"/>
    </row>
    <row r="88" spans="1:13" s="2" customFormat="1" ht="63" hidden="1" customHeight="1" x14ac:dyDescent="0.25">
      <c r="A88" s="107"/>
      <c r="B88" s="102"/>
      <c r="C88" s="56"/>
      <c r="D88" s="37" t="s">
        <v>86</v>
      </c>
      <c r="E88" s="83"/>
      <c r="F88" s="22">
        <v>2021</v>
      </c>
      <c r="G88" s="22">
        <v>2023</v>
      </c>
      <c r="H88" s="44" t="s">
        <v>34</v>
      </c>
      <c r="I88" s="57" t="e">
        <f>I99+I105+#REF!</f>
        <v>#REF!</v>
      </c>
      <c r="J88" s="57" t="e">
        <f>J99+J105+#REF!</f>
        <v>#REF!</v>
      </c>
      <c r="K88" s="57" t="e">
        <f>K99+K105+#REF!</f>
        <v>#REF!</v>
      </c>
      <c r="L88" s="20"/>
      <c r="M88" s="6"/>
    </row>
    <row r="89" spans="1:13" s="2" customFormat="1" ht="61.5" hidden="1" customHeight="1" x14ac:dyDescent="0.25">
      <c r="A89" s="107"/>
      <c r="B89" s="102"/>
      <c r="C89" s="56"/>
      <c r="D89" s="37" t="s">
        <v>118</v>
      </c>
      <c r="E89" s="83"/>
      <c r="F89" s="22"/>
      <c r="G89" s="22"/>
      <c r="H89" s="44" t="s">
        <v>36</v>
      </c>
      <c r="I89" s="45">
        <f>I107+I131</f>
        <v>0</v>
      </c>
      <c r="J89" s="45">
        <f>J107+J131</f>
        <v>0</v>
      </c>
      <c r="K89" s="45">
        <f>K107+K131</f>
        <v>0</v>
      </c>
      <c r="L89" s="20"/>
      <c r="M89" s="6"/>
    </row>
    <row r="90" spans="1:13" s="2" customFormat="1" ht="60.75" hidden="1" customHeight="1" x14ac:dyDescent="0.25">
      <c r="A90" s="107"/>
      <c r="B90" s="102"/>
      <c r="C90" s="56"/>
      <c r="D90" s="37" t="s">
        <v>123</v>
      </c>
      <c r="E90" s="83"/>
      <c r="F90" s="22"/>
      <c r="G90" s="22"/>
      <c r="H90" s="44" t="s">
        <v>37</v>
      </c>
      <c r="I90" s="45">
        <f>I106+I132</f>
        <v>0</v>
      </c>
      <c r="J90" s="45">
        <f>J106+J132</f>
        <v>0</v>
      </c>
      <c r="K90" s="45">
        <f>K106+K132</f>
        <v>0</v>
      </c>
      <c r="L90" s="20"/>
      <c r="M90" s="6"/>
    </row>
    <row r="91" spans="1:13" s="2" customFormat="1" ht="55.5" hidden="1" customHeight="1" x14ac:dyDescent="0.25">
      <c r="A91" s="107"/>
      <c r="B91" s="102"/>
      <c r="C91" s="56"/>
      <c r="D91" s="37" t="s">
        <v>90</v>
      </c>
      <c r="E91" s="83"/>
      <c r="F91" s="22"/>
      <c r="G91" s="22"/>
      <c r="H91" s="44" t="s">
        <v>60</v>
      </c>
      <c r="I91" s="45">
        <f>I108</f>
        <v>0</v>
      </c>
      <c r="J91" s="45">
        <f>J108</f>
        <v>0</v>
      </c>
      <c r="K91" s="45">
        <f>K108</f>
        <v>0</v>
      </c>
      <c r="L91" s="20"/>
      <c r="M91" s="6"/>
    </row>
    <row r="92" spans="1:13" s="2" customFormat="1" ht="43.5" customHeight="1" x14ac:dyDescent="0.25">
      <c r="A92" s="107"/>
      <c r="B92" s="102"/>
      <c r="C92" s="58"/>
      <c r="D92" s="37" t="s">
        <v>201</v>
      </c>
      <c r="E92" s="83"/>
      <c r="F92" s="22">
        <v>2022</v>
      </c>
      <c r="G92" s="22">
        <v>2024</v>
      </c>
      <c r="H92" s="44" t="s">
        <v>144</v>
      </c>
      <c r="I92" s="45">
        <f t="shared" ref="I92:K94" si="6">I109</f>
        <v>50</v>
      </c>
      <c r="J92" s="45">
        <f t="shared" si="6"/>
        <v>50</v>
      </c>
      <c r="K92" s="45">
        <f t="shared" si="6"/>
        <v>50</v>
      </c>
      <c r="L92" s="20"/>
      <c r="M92" s="6"/>
    </row>
    <row r="93" spans="1:13" s="2" customFormat="1" ht="43.5" hidden="1" customHeight="1" x14ac:dyDescent="0.25">
      <c r="A93" s="107"/>
      <c r="B93" s="102"/>
      <c r="C93" s="56"/>
      <c r="D93" s="37" t="s">
        <v>89</v>
      </c>
      <c r="E93" s="83"/>
      <c r="F93" s="22"/>
      <c r="G93" s="22"/>
      <c r="H93" s="44" t="s">
        <v>80</v>
      </c>
      <c r="I93" s="45">
        <f t="shared" si="6"/>
        <v>0</v>
      </c>
      <c r="J93" s="45">
        <f t="shared" si="6"/>
        <v>0</v>
      </c>
      <c r="K93" s="45">
        <f t="shared" si="6"/>
        <v>0</v>
      </c>
      <c r="L93" s="20"/>
      <c r="M93" s="6"/>
    </row>
    <row r="94" spans="1:13" s="2" customFormat="1" ht="53.25" hidden="1" customHeight="1" x14ac:dyDescent="0.25">
      <c r="A94" s="107"/>
      <c r="B94" s="102"/>
      <c r="C94" s="56"/>
      <c r="D94" s="37" t="s">
        <v>78</v>
      </c>
      <c r="E94" s="83"/>
      <c r="F94" s="22"/>
      <c r="G94" s="22"/>
      <c r="H94" s="44" t="s">
        <v>81</v>
      </c>
      <c r="I94" s="45">
        <f t="shared" si="6"/>
        <v>0</v>
      </c>
      <c r="J94" s="45">
        <f t="shared" si="6"/>
        <v>0</v>
      </c>
      <c r="K94" s="45">
        <f t="shared" si="6"/>
        <v>0</v>
      </c>
      <c r="L94" s="20"/>
      <c r="M94" s="6"/>
    </row>
    <row r="95" spans="1:13" s="2" customFormat="1" ht="54.75" hidden="1" customHeight="1" x14ac:dyDescent="0.25">
      <c r="A95" s="107"/>
      <c r="B95" s="102"/>
      <c r="C95" s="56"/>
      <c r="D95" s="37" t="s">
        <v>109</v>
      </c>
      <c r="E95" s="83"/>
      <c r="F95" s="22"/>
      <c r="G95" s="22"/>
      <c r="H95" s="44" t="s">
        <v>113</v>
      </c>
      <c r="I95" s="45">
        <f>I115</f>
        <v>0</v>
      </c>
      <c r="J95" s="45">
        <f>J115</f>
        <v>0</v>
      </c>
      <c r="K95" s="45">
        <f>K115</f>
        <v>0</v>
      </c>
      <c r="L95" s="20"/>
      <c r="M95" s="6"/>
    </row>
    <row r="96" spans="1:13" s="2" customFormat="1" ht="54.75" customHeight="1" x14ac:dyDescent="0.25">
      <c r="A96" s="107"/>
      <c r="B96" s="102"/>
      <c r="C96" s="56"/>
      <c r="D96" s="37" t="s">
        <v>203</v>
      </c>
      <c r="E96" s="83"/>
      <c r="F96" s="22">
        <v>2021</v>
      </c>
      <c r="G96" s="22">
        <v>2023</v>
      </c>
      <c r="H96" s="44" t="s">
        <v>140</v>
      </c>
      <c r="I96" s="45">
        <f>I112</f>
        <v>50</v>
      </c>
      <c r="J96" s="45">
        <f>J112</f>
        <v>50</v>
      </c>
      <c r="K96" s="45">
        <f>K112</f>
        <v>50</v>
      </c>
      <c r="L96" s="20"/>
      <c r="M96" s="6"/>
    </row>
    <row r="97" spans="1:13" s="2" customFormat="1" ht="51" customHeight="1" x14ac:dyDescent="0.25">
      <c r="A97" s="107"/>
      <c r="B97" s="102"/>
      <c r="C97" s="56"/>
      <c r="D97" s="37" t="s">
        <v>204</v>
      </c>
      <c r="E97" s="83"/>
      <c r="F97" s="22">
        <v>2022</v>
      </c>
      <c r="G97" s="22">
        <v>2023</v>
      </c>
      <c r="H97" s="44" t="s">
        <v>135</v>
      </c>
      <c r="I97" s="45">
        <f>I114</f>
        <v>0</v>
      </c>
      <c r="J97" s="45">
        <f>J114</f>
        <v>50</v>
      </c>
      <c r="K97" s="45">
        <f>K114</f>
        <v>50</v>
      </c>
      <c r="L97" s="20"/>
      <c r="M97" s="6"/>
    </row>
    <row r="98" spans="1:13" s="2" customFormat="1" ht="45.75" hidden="1" customHeight="1" x14ac:dyDescent="0.25">
      <c r="A98" s="109"/>
      <c r="B98" s="102"/>
      <c r="C98" s="56"/>
      <c r="D98" s="37" t="s">
        <v>119</v>
      </c>
      <c r="E98" s="83"/>
      <c r="F98" s="22"/>
      <c r="G98" s="22"/>
      <c r="H98" s="44" t="s">
        <v>82</v>
      </c>
      <c r="I98" s="45">
        <f>I116</f>
        <v>0</v>
      </c>
      <c r="J98" s="45">
        <f>J116</f>
        <v>0</v>
      </c>
      <c r="K98" s="45">
        <f>K116</f>
        <v>0</v>
      </c>
      <c r="L98" s="20"/>
      <c r="M98" s="6"/>
    </row>
    <row r="99" spans="1:13" s="2" customFormat="1" ht="190.5" hidden="1" customHeight="1" x14ac:dyDescent="0.25">
      <c r="A99" s="109"/>
      <c r="B99" s="37" t="s">
        <v>114</v>
      </c>
      <c r="C99" s="56"/>
      <c r="D99" s="37" t="s">
        <v>86</v>
      </c>
      <c r="E99" s="47" t="s">
        <v>33</v>
      </c>
      <c r="F99" s="38"/>
      <c r="G99" s="38"/>
      <c r="H99" s="44" t="s">
        <v>34</v>
      </c>
      <c r="I99" s="45">
        <v>0</v>
      </c>
      <c r="J99" s="45">
        <v>0</v>
      </c>
      <c r="K99" s="45">
        <v>0</v>
      </c>
      <c r="L99" s="20"/>
      <c r="M99" s="6"/>
    </row>
    <row r="100" spans="1:13" s="2" customFormat="1" ht="108" hidden="1" customHeight="1" x14ac:dyDescent="0.25">
      <c r="A100" s="109"/>
      <c r="B100" s="37" t="s">
        <v>107</v>
      </c>
      <c r="C100" s="56"/>
      <c r="D100" s="37" t="s">
        <v>87</v>
      </c>
      <c r="E100" s="22" t="s">
        <v>9</v>
      </c>
      <c r="F100" s="22" t="s">
        <v>9</v>
      </c>
      <c r="G100" s="38"/>
      <c r="H100" s="22" t="s">
        <v>9</v>
      </c>
      <c r="I100" s="22" t="s">
        <v>9</v>
      </c>
      <c r="J100" s="22" t="s">
        <v>9</v>
      </c>
      <c r="K100" s="22" t="s">
        <v>9</v>
      </c>
      <c r="L100" s="20"/>
      <c r="M100" s="6"/>
    </row>
    <row r="101" spans="1:13" s="2" customFormat="1" ht="108" customHeight="1" x14ac:dyDescent="0.25">
      <c r="A101" s="110"/>
      <c r="B101" s="37"/>
      <c r="C101" s="56"/>
      <c r="D101" s="71" t="s">
        <v>205</v>
      </c>
      <c r="E101" s="22"/>
      <c r="F101" s="22">
        <v>2022</v>
      </c>
      <c r="G101" s="66">
        <v>2024</v>
      </c>
      <c r="H101" s="4" t="s">
        <v>141</v>
      </c>
      <c r="I101" s="45">
        <f>I126+I113</f>
        <v>457.541</v>
      </c>
      <c r="J101" s="45">
        <f>J126+J113</f>
        <v>457.541</v>
      </c>
      <c r="K101" s="45">
        <f>K126+K113</f>
        <v>457.541</v>
      </c>
      <c r="L101" s="20"/>
      <c r="M101" s="6"/>
    </row>
    <row r="102" spans="1:13" s="2" customFormat="1" ht="89.25" customHeight="1" x14ac:dyDescent="0.25">
      <c r="A102" s="77">
        <v>55</v>
      </c>
      <c r="B102" s="37" t="s">
        <v>171</v>
      </c>
      <c r="C102" s="58"/>
      <c r="D102" s="37" t="s">
        <v>218</v>
      </c>
      <c r="E102" s="47" t="s">
        <v>42</v>
      </c>
      <c r="F102" s="38" t="s">
        <v>158</v>
      </c>
      <c r="G102" s="38" t="s">
        <v>157</v>
      </c>
      <c r="H102" s="44" t="s">
        <v>142</v>
      </c>
      <c r="I102" s="44" t="s">
        <v>79</v>
      </c>
      <c r="J102" s="44" t="s">
        <v>79</v>
      </c>
      <c r="K102" s="44" t="s">
        <v>79</v>
      </c>
      <c r="L102" s="20"/>
      <c r="M102" s="6"/>
    </row>
    <row r="103" spans="1:13" s="2" customFormat="1" ht="116.25" customHeight="1" x14ac:dyDescent="0.25">
      <c r="A103" s="77">
        <v>56</v>
      </c>
      <c r="B103" s="37" t="s">
        <v>170</v>
      </c>
      <c r="C103" s="22" t="s">
        <v>8</v>
      </c>
      <c r="D103" s="37" t="s">
        <v>218</v>
      </c>
      <c r="E103" s="22" t="s">
        <v>9</v>
      </c>
      <c r="F103" s="22" t="s">
        <v>9</v>
      </c>
      <c r="G103" s="38" t="s">
        <v>157</v>
      </c>
      <c r="H103" s="22" t="s">
        <v>9</v>
      </c>
      <c r="I103" s="22" t="s">
        <v>9</v>
      </c>
      <c r="J103" s="22" t="s">
        <v>9</v>
      </c>
      <c r="K103" s="22" t="s">
        <v>9</v>
      </c>
      <c r="L103" s="20"/>
      <c r="M103" s="6"/>
    </row>
    <row r="104" spans="1:13" s="2" customFormat="1" ht="69" customHeight="1" x14ac:dyDescent="0.25">
      <c r="A104" s="86">
        <v>57</v>
      </c>
      <c r="B104" s="89" t="s">
        <v>168</v>
      </c>
      <c r="C104" s="92"/>
      <c r="D104" s="82"/>
      <c r="E104" s="103" t="s">
        <v>40</v>
      </c>
      <c r="F104" s="38" t="s">
        <v>158</v>
      </c>
      <c r="G104" s="38" t="s">
        <v>157</v>
      </c>
      <c r="H104" s="47" t="s">
        <v>35</v>
      </c>
      <c r="I104" s="54">
        <f>SUM(I109:I114)</f>
        <v>150</v>
      </c>
      <c r="J104" s="54">
        <f>SUM(J109:J114)</f>
        <v>200</v>
      </c>
      <c r="K104" s="54">
        <f>SUM(K109:K114)</f>
        <v>200</v>
      </c>
      <c r="L104" s="20"/>
      <c r="M104" s="6"/>
    </row>
    <row r="105" spans="1:13" s="2" customFormat="1" ht="54" hidden="1" customHeight="1" x14ac:dyDescent="0.25">
      <c r="A105" s="87"/>
      <c r="B105" s="90"/>
      <c r="C105" s="93"/>
      <c r="D105" s="84"/>
      <c r="E105" s="104"/>
      <c r="F105" s="38"/>
      <c r="G105" s="38"/>
      <c r="H105" s="44" t="s">
        <v>34</v>
      </c>
      <c r="I105" s="45">
        <v>0</v>
      </c>
      <c r="J105" s="45">
        <v>0</v>
      </c>
      <c r="K105" s="45">
        <v>0</v>
      </c>
      <c r="L105" s="20"/>
      <c r="M105" s="6"/>
    </row>
    <row r="106" spans="1:13" s="2" customFormat="1" ht="48" hidden="1" customHeight="1" x14ac:dyDescent="0.25">
      <c r="A106" s="87"/>
      <c r="B106" s="90"/>
      <c r="C106" s="93"/>
      <c r="D106" s="84"/>
      <c r="E106" s="104"/>
      <c r="F106" s="38"/>
      <c r="G106" s="38"/>
      <c r="H106" s="44" t="s">
        <v>37</v>
      </c>
      <c r="I106" s="45">
        <v>0</v>
      </c>
      <c r="J106" s="45">
        <v>0</v>
      </c>
      <c r="K106" s="45">
        <v>0</v>
      </c>
      <c r="L106" s="20"/>
      <c r="M106" s="6"/>
    </row>
    <row r="107" spans="1:13" s="2" customFormat="1" ht="47.25" hidden="1" customHeight="1" x14ac:dyDescent="0.25">
      <c r="A107" s="87"/>
      <c r="B107" s="90"/>
      <c r="C107" s="93"/>
      <c r="D107" s="84"/>
      <c r="E107" s="104"/>
      <c r="F107" s="38"/>
      <c r="G107" s="38"/>
      <c r="H107" s="44" t="s">
        <v>36</v>
      </c>
      <c r="I107" s="45">
        <v>0</v>
      </c>
      <c r="J107" s="45">
        <v>0</v>
      </c>
      <c r="K107" s="45">
        <v>0</v>
      </c>
      <c r="L107" s="20"/>
      <c r="M107" s="6"/>
    </row>
    <row r="108" spans="1:13" s="2" customFormat="1" ht="50.25" hidden="1" customHeight="1" x14ac:dyDescent="0.25">
      <c r="A108" s="87"/>
      <c r="B108" s="90"/>
      <c r="C108" s="93"/>
      <c r="D108" s="84"/>
      <c r="E108" s="104"/>
      <c r="F108" s="38"/>
      <c r="G108" s="38"/>
      <c r="H108" s="44" t="s">
        <v>60</v>
      </c>
      <c r="I108" s="45">
        <v>0</v>
      </c>
      <c r="J108" s="45">
        <v>0</v>
      </c>
      <c r="K108" s="45">
        <v>0</v>
      </c>
      <c r="L108" s="20"/>
      <c r="M108" s="6"/>
    </row>
    <row r="109" spans="1:13" s="2" customFormat="1" ht="43.5" customHeight="1" x14ac:dyDescent="0.25">
      <c r="A109" s="87"/>
      <c r="B109" s="90"/>
      <c r="C109" s="93"/>
      <c r="D109" s="37" t="s">
        <v>201</v>
      </c>
      <c r="E109" s="104"/>
      <c r="F109" s="38" t="s">
        <v>158</v>
      </c>
      <c r="G109" s="38" t="s">
        <v>157</v>
      </c>
      <c r="H109" s="44" t="s">
        <v>144</v>
      </c>
      <c r="I109" s="45">
        <v>50</v>
      </c>
      <c r="J109" s="45">
        <v>50</v>
      </c>
      <c r="K109" s="45">
        <v>50</v>
      </c>
      <c r="L109" s="20"/>
      <c r="M109" s="6"/>
    </row>
    <row r="110" spans="1:13" s="2" customFormat="1" ht="45" hidden="1" customHeight="1" x14ac:dyDescent="0.25">
      <c r="A110" s="87"/>
      <c r="B110" s="90"/>
      <c r="C110" s="93"/>
      <c r="D110" s="37" t="s">
        <v>89</v>
      </c>
      <c r="E110" s="104"/>
      <c r="F110" s="38"/>
      <c r="G110" s="38"/>
      <c r="H110" s="44" t="s">
        <v>80</v>
      </c>
      <c r="I110" s="45">
        <v>0</v>
      </c>
      <c r="J110" s="45">
        <v>0</v>
      </c>
      <c r="K110" s="45">
        <v>0</v>
      </c>
      <c r="L110" s="20"/>
      <c r="M110" s="6"/>
    </row>
    <row r="111" spans="1:13" s="2" customFormat="1" ht="52.5" hidden="1" customHeight="1" x14ac:dyDescent="0.25">
      <c r="A111" s="87"/>
      <c r="B111" s="90"/>
      <c r="C111" s="93"/>
      <c r="D111" s="37" t="s">
        <v>83</v>
      </c>
      <c r="E111" s="104"/>
      <c r="F111" s="38"/>
      <c r="G111" s="38"/>
      <c r="H111" s="44" t="s">
        <v>81</v>
      </c>
      <c r="I111" s="45">
        <v>0</v>
      </c>
      <c r="J111" s="45">
        <v>0</v>
      </c>
      <c r="K111" s="45">
        <v>0</v>
      </c>
      <c r="L111" s="20"/>
      <c r="M111" s="6"/>
    </row>
    <row r="112" spans="1:13" s="2" customFormat="1" ht="52.5" customHeight="1" x14ac:dyDescent="0.25">
      <c r="A112" s="87"/>
      <c r="B112" s="90"/>
      <c r="C112" s="93"/>
      <c r="D112" s="37" t="s">
        <v>189</v>
      </c>
      <c r="E112" s="104"/>
      <c r="F112" s="38" t="s">
        <v>158</v>
      </c>
      <c r="G112" s="38" t="s">
        <v>157</v>
      </c>
      <c r="H112" s="44" t="s">
        <v>140</v>
      </c>
      <c r="I112" s="45">
        <v>50</v>
      </c>
      <c r="J112" s="45">
        <v>50</v>
      </c>
      <c r="K112" s="45">
        <v>50</v>
      </c>
      <c r="L112" s="20"/>
      <c r="M112" s="6"/>
    </row>
    <row r="113" spans="1:13" s="2" customFormat="1" ht="40.5" customHeight="1" x14ac:dyDescent="0.25">
      <c r="A113" s="87"/>
      <c r="B113" s="90"/>
      <c r="C113" s="93"/>
      <c r="D113" s="37" t="s">
        <v>206</v>
      </c>
      <c r="E113" s="104"/>
      <c r="F113" s="38" t="s">
        <v>158</v>
      </c>
      <c r="G113" s="38" t="s">
        <v>157</v>
      </c>
      <c r="H113" s="44" t="s">
        <v>145</v>
      </c>
      <c r="I113" s="45">
        <v>50</v>
      </c>
      <c r="J113" s="45">
        <v>50</v>
      </c>
      <c r="K113" s="45">
        <v>50</v>
      </c>
      <c r="L113" s="20"/>
      <c r="M113" s="6"/>
    </row>
    <row r="114" spans="1:13" s="2" customFormat="1" ht="57.75" customHeight="1" x14ac:dyDescent="0.25">
      <c r="A114" s="88"/>
      <c r="B114" s="90"/>
      <c r="C114" s="94"/>
      <c r="D114" s="37" t="s">
        <v>186</v>
      </c>
      <c r="E114" s="105"/>
      <c r="F114" s="38" t="s">
        <v>187</v>
      </c>
      <c r="G114" s="38" t="s">
        <v>188</v>
      </c>
      <c r="H114" s="44" t="s">
        <v>146</v>
      </c>
      <c r="I114" s="45">
        <v>0</v>
      </c>
      <c r="J114" s="45">
        <v>50</v>
      </c>
      <c r="K114" s="45">
        <v>50</v>
      </c>
      <c r="L114" s="20"/>
      <c r="M114" s="6"/>
    </row>
    <row r="115" spans="1:13" s="2" customFormat="1" ht="55.5" hidden="1" customHeight="1" x14ac:dyDescent="0.25">
      <c r="A115" s="78"/>
      <c r="B115" s="90"/>
      <c r="C115" s="59"/>
      <c r="D115" s="37" t="s">
        <v>109</v>
      </c>
      <c r="E115" s="83"/>
      <c r="F115" s="38"/>
      <c r="G115" s="38"/>
      <c r="H115" s="44" t="s">
        <v>113</v>
      </c>
      <c r="I115" s="45">
        <v>0</v>
      </c>
      <c r="J115" s="45">
        <v>0</v>
      </c>
      <c r="K115" s="45">
        <v>0</v>
      </c>
      <c r="L115" s="20"/>
      <c r="M115" s="6"/>
    </row>
    <row r="116" spans="1:13" s="2" customFormat="1" ht="55.5" hidden="1" customHeight="1" x14ac:dyDescent="0.25">
      <c r="A116" s="78"/>
      <c r="B116" s="91"/>
      <c r="C116" s="59"/>
      <c r="D116" s="37" t="s">
        <v>120</v>
      </c>
      <c r="E116" s="83"/>
      <c r="F116" s="38"/>
      <c r="G116" s="38"/>
      <c r="H116" s="44" t="s">
        <v>82</v>
      </c>
      <c r="I116" s="45">
        <v>0</v>
      </c>
      <c r="J116" s="45">
        <v>0</v>
      </c>
      <c r="K116" s="45">
        <v>0</v>
      </c>
      <c r="L116" s="20"/>
      <c r="M116" s="6"/>
    </row>
    <row r="117" spans="1:13" s="2" customFormat="1" ht="56.25" hidden="1" customHeight="1" x14ac:dyDescent="0.25">
      <c r="A117" s="77">
        <v>73</v>
      </c>
      <c r="B117" s="37"/>
      <c r="C117" s="22" t="s">
        <v>8</v>
      </c>
      <c r="D117" s="37" t="s">
        <v>87</v>
      </c>
      <c r="E117" s="22" t="s">
        <v>9</v>
      </c>
      <c r="F117" s="22" t="s">
        <v>9</v>
      </c>
      <c r="G117" s="38"/>
      <c r="H117" s="22" t="s">
        <v>9</v>
      </c>
      <c r="I117" s="22" t="s">
        <v>9</v>
      </c>
      <c r="J117" s="22" t="s">
        <v>9</v>
      </c>
      <c r="K117" s="22" t="s">
        <v>9</v>
      </c>
      <c r="L117" s="20"/>
      <c r="M117" s="6"/>
    </row>
    <row r="118" spans="1:13" s="2" customFormat="1" ht="56.25" hidden="1" customHeight="1" x14ac:dyDescent="0.25">
      <c r="A118" s="77"/>
      <c r="B118" s="80"/>
      <c r="C118" s="22" t="s">
        <v>8</v>
      </c>
      <c r="D118" s="37" t="s">
        <v>122</v>
      </c>
      <c r="E118" s="22" t="s">
        <v>9</v>
      </c>
      <c r="F118" s="22" t="s">
        <v>9</v>
      </c>
      <c r="G118" s="38"/>
      <c r="H118" s="22" t="s">
        <v>9</v>
      </c>
      <c r="I118" s="22" t="s">
        <v>9</v>
      </c>
      <c r="J118" s="22" t="s">
        <v>9</v>
      </c>
      <c r="K118" s="22" t="s">
        <v>9</v>
      </c>
      <c r="L118" s="20"/>
      <c r="M118" s="6"/>
    </row>
    <row r="119" spans="1:13" s="2" customFormat="1" ht="52.5" hidden="1" customHeight="1" x14ac:dyDescent="0.25">
      <c r="A119" s="77"/>
      <c r="B119" s="80"/>
      <c r="C119" s="22" t="s">
        <v>8</v>
      </c>
      <c r="D119" s="37" t="s">
        <v>91</v>
      </c>
      <c r="E119" s="22" t="s">
        <v>9</v>
      </c>
      <c r="F119" s="22" t="s">
        <v>9</v>
      </c>
      <c r="G119" s="38"/>
      <c r="H119" s="22" t="s">
        <v>9</v>
      </c>
      <c r="I119" s="22" t="s">
        <v>9</v>
      </c>
      <c r="J119" s="22" t="s">
        <v>9</v>
      </c>
      <c r="K119" s="22" t="s">
        <v>9</v>
      </c>
      <c r="L119" s="20"/>
      <c r="M119" s="6"/>
    </row>
    <row r="120" spans="1:13" s="2" customFormat="1" ht="12.75" hidden="1" customHeight="1" x14ac:dyDescent="0.25">
      <c r="A120" s="77"/>
      <c r="B120" s="80"/>
      <c r="C120" s="22" t="s">
        <v>8</v>
      </c>
      <c r="D120" s="37" t="s">
        <v>92</v>
      </c>
      <c r="E120" s="22" t="s">
        <v>9</v>
      </c>
      <c r="F120" s="22" t="s">
        <v>9</v>
      </c>
      <c r="G120" s="38"/>
      <c r="H120" s="22" t="s">
        <v>9</v>
      </c>
      <c r="I120" s="22" t="s">
        <v>9</v>
      </c>
      <c r="J120" s="22" t="s">
        <v>9</v>
      </c>
      <c r="K120" s="22" t="s">
        <v>9</v>
      </c>
      <c r="L120" s="20"/>
      <c r="M120" s="6"/>
    </row>
    <row r="121" spans="1:13" s="2" customFormat="1" ht="46.5" customHeight="1" x14ac:dyDescent="0.25">
      <c r="A121" s="86">
        <v>58</v>
      </c>
      <c r="B121" s="89" t="s">
        <v>169</v>
      </c>
      <c r="C121" s="22" t="s">
        <v>8</v>
      </c>
      <c r="D121" s="37" t="s">
        <v>201</v>
      </c>
      <c r="E121" s="22" t="s">
        <v>9</v>
      </c>
      <c r="F121" s="22" t="s">
        <v>9</v>
      </c>
      <c r="G121" s="38" t="s">
        <v>157</v>
      </c>
      <c r="H121" s="22" t="s">
        <v>9</v>
      </c>
      <c r="I121" s="22" t="s">
        <v>9</v>
      </c>
      <c r="J121" s="22" t="s">
        <v>9</v>
      </c>
      <c r="K121" s="22" t="s">
        <v>9</v>
      </c>
      <c r="L121" s="20"/>
      <c r="M121" s="6"/>
    </row>
    <row r="122" spans="1:13" s="2" customFormat="1" ht="46.5" customHeight="1" x14ac:dyDescent="0.25">
      <c r="A122" s="87"/>
      <c r="B122" s="90"/>
      <c r="C122" s="22" t="s">
        <v>8</v>
      </c>
      <c r="D122" s="37" t="s">
        <v>189</v>
      </c>
      <c r="E122" s="22" t="s">
        <v>9</v>
      </c>
      <c r="F122" s="22" t="s">
        <v>9</v>
      </c>
      <c r="G122" s="38" t="s">
        <v>157</v>
      </c>
      <c r="H122" s="22" t="s">
        <v>9</v>
      </c>
      <c r="I122" s="22" t="s">
        <v>9</v>
      </c>
      <c r="J122" s="22" t="s">
        <v>9</v>
      </c>
      <c r="K122" s="22" t="s">
        <v>9</v>
      </c>
      <c r="L122" s="20"/>
      <c r="M122" s="6"/>
    </row>
    <row r="123" spans="1:13" s="2" customFormat="1" ht="46.5" customHeight="1" x14ac:dyDescent="0.25">
      <c r="A123" s="87"/>
      <c r="B123" s="90"/>
      <c r="C123" s="22" t="s">
        <v>8</v>
      </c>
      <c r="D123" s="37" t="s">
        <v>206</v>
      </c>
      <c r="E123" s="22" t="s">
        <v>9</v>
      </c>
      <c r="F123" s="22" t="s">
        <v>9</v>
      </c>
      <c r="G123" s="38" t="s">
        <v>157</v>
      </c>
      <c r="H123" s="22" t="s">
        <v>9</v>
      </c>
      <c r="I123" s="22" t="s">
        <v>9</v>
      </c>
      <c r="J123" s="22" t="s">
        <v>9</v>
      </c>
      <c r="K123" s="22" t="s">
        <v>9</v>
      </c>
      <c r="L123" s="20"/>
      <c r="M123" s="6"/>
    </row>
    <row r="124" spans="1:13" s="2" customFormat="1" ht="46.5" customHeight="1" x14ac:dyDescent="0.25">
      <c r="A124" s="88"/>
      <c r="B124" s="91"/>
      <c r="C124" s="22" t="s">
        <v>8</v>
      </c>
      <c r="D124" s="37" t="s">
        <v>186</v>
      </c>
      <c r="E124" s="22" t="s">
        <v>9</v>
      </c>
      <c r="F124" s="22" t="s">
        <v>9</v>
      </c>
      <c r="G124" s="38" t="s">
        <v>210</v>
      </c>
      <c r="H124" s="22" t="s">
        <v>9</v>
      </c>
      <c r="I124" s="22" t="s">
        <v>9</v>
      </c>
      <c r="J124" s="22" t="s">
        <v>9</v>
      </c>
      <c r="K124" s="22" t="s">
        <v>9</v>
      </c>
      <c r="L124" s="20"/>
      <c r="M124" s="6"/>
    </row>
    <row r="125" spans="1:13" s="2" customFormat="1" ht="46.5" customHeight="1" x14ac:dyDescent="0.25">
      <c r="A125" s="86">
        <v>59</v>
      </c>
      <c r="B125" s="97" t="s">
        <v>99</v>
      </c>
      <c r="C125" s="95"/>
      <c r="D125" s="99" t="s">
        <v>207</v>
      </c>
      <c r="E125" s="85" t="s">
        <v>139</v>
      </c>
      <c r="F125" s="17" t="s">
        <v>130</v>
      </c>
      <c r="G125" s="17">
        <v>45657</v>
      </c>
      <c r="H125" s="12" t="s">
        <v>17</v>
      </c>
      <c r="I125" s="21">
        <f>SUM(I126:I126)</f>
        <v>407.541</v>
      </c>
      <c r="J125" s="21">
        <f>SUM(J126:J126)</f>
        <v>407.541</v>
      </c>
      <c r="K125" s="21">
        <f>SUM(K126:K126)</f>
        <v>407.541</v>
      </c>
      <c r="L125" s="20"/>
      <c r="M125" s="6"/>
    </row>
    <row r="126" spans="1:13" s="2" customFormat="1" ht="35.25" customHeight="1" x14ac:dyDescent="0.25">
      <c r="A126" s="88"/>
      <c r="B126" s="98"/>
      <c r="C126" s="96"/>
      <c r="D126" s="100"/>
      <c r="E126" s="85"/>
      <c r="F126" s="17" t="s">
        <v>130</v>
      </c>
      <c r="G126" s="17">
        <v>45657</v>
      </c>
      <c r="H126" s="4" t="s">
        <v>145</v>
      </c>
      <c r="I126" s="67">
        <v>407.541</v>
      </c>
      <c r="J126" s="67">
        <v>407.541</v>
      </c>
      <c r="K126" s="67">
        <v>407.541</v>
      </c>
      <c r="L126" s="20"/>
      <c r="M126" s="6"/>
    </row>
    <row r="127" spans="1:13" s="2" customFormat="1" ht="96" customHeight="1" x14ac:dyDescent="0.25">
      <c r="A127" s="77">
        <v>60</v>
      </c>
      <c r="B127" s="71" t="s">
        <v>151</v>
      </c>
      <c r="C127" s="77" t="s">
        <v>8</v>
      </c>
      <c r="D127" s="37" t="s">
        <v>206</v>
      </c>
      <c r="E127" s="77" t="s">
        <v>9</v>
      </c>
      <c r="F127" s="77" t="s">
        <v>9</v>
      </c>
      <c r="G127" s="38" t="s">
        <v>157</v>
      </c>
      <c r="H127" s="77" t="s">
        <v>9</v>
      </c>
      <c r="I127" s="77" t="s">
        <v>9</v>
      </c>
      <c r="J127" s="77" t="s">
        <v>9</v>
      </c>
      <c r="K127" s="77" t="s">
        <v>9</v>
      </c>
      <c r="L127" s="20"/>
      <c r="M127" s="6"/>
    </row>
    <row r="128" spans="1:13" s="2" customFormat="1" ht="57" hidden="1" customHeight="1" x14ac:dyDescent="0.25">
      <c r="A128" s="62"/>
      <c r="B128" s="32"/>
      <c r="C128" s="62" t="s">
        <v>8</v>
      </c>
      <c r="D128" s="61" t="s">
        <v>109</v>
      </c>
      <c r="E128" s="62" t="s">
        <v>9</v>
      </c>
      <c r="F128" s="62" t="s">
        <v>9</v>
      </c>
      <c r="G128" s="17"/>
      <c r="H128" s="62" t="s">
        <v>9</v>
      </c>
      <c r="I128" s="62" t="s">
        <v>9</v>
      </c>
      <c r="J128" s="62" t="s">
        <v>9</v>
      </c>
      <c r="K128" s="62" t="s">
        <v>9</v>
      </c>
      <c r="L128" s="20"/>
      <c r="M128" s="6"/>
    </row>
    <row r="129" spans="1:13" s="2" customFormat="1" ht="52.5" hidden="1" customHeight="1" x14ac:dyDescent="0.25">
      <c r="A129" s="23"/>
      <c r="B129" s="32"/>
      <c r="C129" s="62" t="s">
        <v>8</v>
      </c>
      <c r="D129" s="61" t="s">
        <v>108</v>
      </c>
      <c r="E129" s="62" t="s">
        <v>9</v>
      </c>
      <c r="F129" s="62" t="s">
        <v>9</v>
      </c>
      <c r="G129" s="17"/>
      <c r="H129" s="62" t="s">
        <v>9</v>
      </c>
      <c r="I129" s="62" t="s">
        <v>9</v>
      </c>
      <c r="J129" s="62" t="s">
        <v>9</v>
      </c>
      <c r="K129" s="62" t="s">
        <v>9</v>
      </c>
      <c r="L129" s="20"/>
      <c r="M129" s="6"/>
    </row>
    <row r="130" spans="1:13" s="2" customFormat="1" ht="71.25" hidden="1" customHeight="1" x14ac:dyDescent="0.25">
      <c r="A130" s="62">
        <v>74</v>
      </c>
      <c r="B130" s="61" t="s">
        <v>99</v>
      </c>
      <c r="C130" s="3"/>
      <c r="D130" s="61"/>
      <c r="E130" s="85" t="s">
        <v>124</v>
      </c>
      <c r="F130" s="17"/>
      <c r="G130" s="17"/>
      <c r="H130" s="12" t="s">
        <v>17</v>
      </c>
      <c r="I130" s="21">
        <f>SUM(I131:I131+I132)</f>
        <v>0</v>
      </c>
      <c r="J130" s="21">
        <f>SUM(J131:J131+J132)</f>
        <v>0</v>
      </c>
      <c r="K130" s="21">
        <f>SUM(K131:K131+K132)</f>
        <v>0</v>
      </c>
      <c r="L130" s="20"/>
      <c r="M130" s="6"/>
    </row>
    <row r="131" spans="1:13" s="2" customFormat="1" ht="64.5" hidden="1" customHeight="1" x14ac:dyDescent="0.25">
      <c r="A131" s="23"/>
      <c r="B131" s="24"/>
      <c r="C131" s="3"/>
      <c r="D131" s="61" t="s">
        <v>117</v>
      </c>
      <c r="E131" s="85"/>
      <c r="F131" s="17"/>
      <c r="G131" s="17"/>
      <c r="H131" s="4" t="s">
        <v>36</v>
      </c>
      <c r="I131" s="7">
        <v>0</v>
      </c>
      <c r="J131" s="7">
        <v>0</v>
      </c>
      <c r="K131" s="7">
        <v>0</v>
      </c>
      <c r="L131" s="20"/>
      <c r="M131" s="6"/>
    </row>
    <row r="132" spans="1:13" s="2" customFormat="1" ht="81.75" hidden="1" customHeight="1" x14ac:dyDescent="0.25">
      <c r="A132" s="62"/>
      <c r="B132" s="31"/>
      <c r="C132" s="3"/>
      <c r="D132" s="61" t="s">
        <v>121</v>
      </c>
      <c r="E132" s="63"/>
      <c r="F132" s="17"/>
      <c r="G132" s="17"/>
      <c r="H132" s="4" t="s">
        <v>37</v>
      </c>
      <c r="I132" s="7">
        <v>0</v>
      </c>
      <c r="J132" s="7">
        <v>0</v>
      </c>
      <c r="K132" s="7">
        <v>0</v>
      </c>
      <c r="L132" s="20"/>
      <c r="M132" s="6"/>
    </row>
    <row r="133" spans="1:13" s="2" customFormat="1" ht="56.25" hidden="1" customHeight="1" x14ac:dyDescent="0.25">
      <c r="A133" s="62">
        <v>75</v>
      </c>
      <c r="B133" s="35" t="s">
        <v>100</v>
      </c>
      <c r="C133" s="62" t="s">
        <v>8</v>
      </c>
      <c r="D133" s="61" t="s">
        <v>118</v>
      </c>
      <c r="E133" s="62" t="s">
        <v>9</v>
      </c>
      <c r="F133" s="62" t="s">
        <v>9</v>
      </c>
      <c r="G133" s="17"/>
      <c r="H133" s="62" t="s">
        <v>9</v>
      </c>
      <c r="I133" s="62" t="s">
        <v>9</v>
      </c>
      <c r="J133" s="62" t="s">
        <v>9</v>
      </c>
      <c r="K133" s="62" t="s">
        <v>9</v>
      </c>
      <c r="L133" s="20"/>
      <c r="M133" s="6"/>
    </row>
    <row r="134" spans="1:13" ht="105.75" customHeight="1" x14ac:dyDescent="0.3">
      <c r="A134" s="14"/>
      <c r="B134" s="116" t="s">
        <v>184</v>
      </c>
      <c r="C134" s="116"/>
      <c r="D134" s="116"/>
      <c r="E134" s="9"/>
      <c r="F134" s="9"/>
      <c r="G134" s="9"/>
      <c r="H134" s="13"/>
      <c r="I134" s="13"/>
      <c r="J134" s="18" t="s">
        <v>147</v>
      </c>
      <c r="K134" s="9"/>
      <c r="L134" s="18"/>
    </row>
    <row r="135" spans="1:13" ht="48" customHeight="1" x14ac:dyDescent="0.3">
      <c r="A135" s="15"/>
      <c r="B135" s="116" t="s">
        <v>185</v>
      </c>
      <c r="C135" s="116"/>
      <c r="D135" s="15"/>
      <c r="E135" s="117"/>
      <c r="F135" s="117"/>
      <c r="G135" s="117"/>
      <c r="H135" s="16"/>
      <c r="I135" s="16"/>
      <c r="J135" s="19" t="s">
        <v>88</v>
      </c>
      <c r="K135" s="9"/>
      <c r="L135" s="19"/>
      <c r="M135" s="19"/>
    </row>
    <row r="136" spans="1:13" ht="28.5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</row>
    <row r="137" spans="1:13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</row>
    <row r="138" spans="1:13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</row>
    <row r="139" spans="1:13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</row>
    <row r="140" spans="1:13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</row>
    <row r="141" spans="1:13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</row>
    <row r="142" spans="1:13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</row>
    <row r="143" spans="1:13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</row>
    <row r="144" spans="1:13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</row>
    <row r="145" spans="1:12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</row>
    <row r="146" spans="1:12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</row>
    <row r="147" spans="1:12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</row>
    <row r="148" spans="1:12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</row>
    <row r="149" spans="1:12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</row>
    <row r="150" spans="1:12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</row>
    <row r="151" spans="1:12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</row>
    <row r="152" spans="1:12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</row>
    <row r="153" spans="1:12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</row>
    <row r="154" spans="1:12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</row>
    <row r="155" spans="1:12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</row>
    <row r="156" spans="1:12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</row>
    <row r="157" spans="1:12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</row>
    <row r="158" spans="1:12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</row>
    <row r="159" spans="1:12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</row>
    <row r="160" spans="1:12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</row>
    <row r="161" spans="1:12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</row>
    <row r="162" spans="1:12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</row>
    <row r="163" spans="1:12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</row>
    <row r="164" spans="1:12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</row>
    <row r="165" spans="1:12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</row>
    <row r="166" spans="1:12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</row>
    <row r="167" spans="1:12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</row>
    <row r="168" spans="1:12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</row>
    <row r="169" spans="1:12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</row>
    <row r="170" spans="1:12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</row>
    <row r="171" spans="1:12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</row>
    <row r="172" spans="1:12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</row>
    <row r="173" spans="1:12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</row>
    <row r="174" spans="1:12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</row>
    <row r="175" spans="1:12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</row>
    <row r="176" spans="1:12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</row>
  </sheetData>
  <mergeCells count="47">
    <mergeCell ref="B135:C135"/>
    <mergeCell ref="E135:G135"/>
    <mergeCell ref="H1:K1"/>
    <mergeCell ref="G10:G11"/>
    <mergeCell ref="H10:H11"/>
    <mergeCell ref="I10:K10"/>
    <mergeCell ref="H2:K3"/>
    <mergeCell ref="H4:K4"/>
    <mergeCell ref="H5:K5"/>
    <mergeCell ref="H6:K6"/>
    <mergeCell ref="F10:F11"/>
    <mergeCell ref="A7:K7"/>
    <mergeCell ref="A62:A65"/>
    <mergeCell ref="B134:D134"/>
    <mergeCell ref="A121:A124"/>
    <mergeCell ref="E130:E131"/>
    <mergeCell ref="A8:K8"/>
    <mergeCell ref="A10:A11"/>
    <mergeCell ref="B10:B11"/>
    <mergeCell ref="C10:C11"/>
    <mergeCell ref="D10:D11"/>
    <mergeCell ref="E10:E11"/>
    <mergeCell ref="B15:B18"/>
    <mergeCell ref="B87:B98"/>
    <mergeCell ref="A15:A18"/>
    <mergeCell ref="E104:E114"/>
    <mergeCell ref="C15:C18"/>
    <mergeCell ref="E15:E18"/>
    <mergeCell ref="B34:B36"/>
    <mergeCell ref="A34:A36"/>
    <mergeCell ref="D15:D16"/>
    <mergeCell ref="A87:A101"/>
    <mergeCell ref="C34:C36"/>
    <mergeCell ref="D62:D63"/>
    <mergeCell ref="C62:C65"/>
    <mergeCell ref="E62:E65"/>
    <mergeCell ref="B62:B65"/>
    <mergeCell ref="D70:D71"/>
    <mergeCell ref="E125:E126"/>
    <mergeCell ref="A104:A114"/>
    <mergeCell ref="B104:B116"/>
    <mergeCell ref="C104:C114"/>
    <mergeCell ref="C125:C126"/>
    <mergeCell ref="A125:A126"/>
    <mergeCell ref="B125:B126"/>
    <mergeCell ref="D125:D126"/>
    <mergeCell ref="B121:B124"/>
  </mergeCells>
  <pageMargins left="0.78740157480314965" right="0.59055118110236227" top="0.70866141732283472" bottom="0.78740157480314965" header="0" footer="0"/>
  <pageSetup paperSize="9" scale="54" fitToHeight="0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Мачикина Вера Васильевна</dc:creator>
  <cp:lastModifiedBy>Орлова Наталья Владимировна</cp:lastModifiedBy>
  <cp:lastPrinted>2023-01-26T16:14:45Z</cp:lastPrinted>
  <dcterms:created xsi:type="dcterms:W3CDTF">2016-05-13T15:34:02Z</dcterms:created>
  <dcterms:modified xsi:type="dcterms:W3CDTF">2023-01-26T16:21:15Z</dcterms:modified>
</cp:coreProperties>
</file>